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783" lockStructure="1"/>
  <bookViews>
    <workbookView windowWidth="21600" windowHeight="9840" tabRatio="842" activeTab="2"/>
  </bookViews>
  <sheets>
    <sheet name="100章" sheetId="2" r:id="rId1"/>
    <sheet name="养护工程" sheetId="3" r:id="rId2"/>
    <sheet name="汇总表" sheetId="1" r:id="rId3"/>
  </sheets>
  <definedNames>
    <definedName name="_xlnm._FilterDatabase" localSheetId="1" hidden="1">养护工程!$A$3:$G$109</definedName>
    <definedName name="_xlnm.Print_Area" localSheetId="0">'100章'!$A$1:$G$14</definedName>
    <definedName name="_xlnm.Print_Area" localSheetId="2">汇总表!$A$1:$H$8</definedName>
    <definedName name="_xlnm.Print_Area" localSheetId="1">养护工程!$A$1:$G$109</definedName>
    <definedName name="_xlnm.Print_Titles" localSheetId="1">养护工程!$1:$3</definedName>
  </definedNames>
  <calcPr calcId="144525" fullPrecision="0"/>
</workbook>
</file>

<file path=xl/sharedStrings.xml><?xml version="1.0" encoding="utf-8"?>
<sst xmlns="http://schemas.openxmlformats.org/spreadsheetml/2006/main" count="387" uniqueCount="272">
  <si>
    <t>工程量清单</t>
  </si>
  <si>
    <t>第100章 总 则</t>
  </si>
  <si>
    <t>子目号</t>
  </si>
  <si>
    <t>子 目 名 称</t>
  </si>
  <si>
    <t>单位</t>
  </si>
  <si>
    <t>数量</t>
  </si>
  <si>
    <t>单价</t>
  </si>
  <si>
    <t>合价</t>
  </si>
  <si>
    <t>备注</t>
  </si>
  <si>
    <t>通则</t>
  </si>
  <si>
    <t>一</t>
  </si>
  <si>
    <t>保险费</t>
  </si>
  <si>
    <t>1</t>
  </si>
  <si>
    <t>按合同条款规定，提供建筑工程一切险3.2‰</t>
  </si>
  <si>
    <t>总额</t>
  </si>
  <si>
    <t>根据招标文件及合同条款办理建筑工程一切险。</t>
  </si>
  <si>
    <t>2</t>
  </si>
  <si>
    <t>按合同条款规定，提供第三者责任险0.8‰</t>
  </si>
  <si>
    <t>根据招标文件及合同条款办理第三者责任险。</t>
  </si>
  <si>
    <t>3</t>
  </si>
  <si>
    <t>工伤保险0.66‰</t>
  </si>
  <si>
    <t>根据招标文件及合同条款办理工伤保险。</t>
  </si>
  <si>
    <t>二</t>
  </si>
  <si>
    <t>工程管理</t>
  </si>
  <si>
    <t>竣工文件</t>
  </si>
  <si>
    <t>按《公路工程竣(交)工验收办法》、《公路工程竣(交)工验收办法实施细则》及合同条款规定进行编制。</t>
  </si>
  <si>
    <t>施工环保费(包括但不限于扬尘、粉尘、噪音、震动等污染）</t>
  </si>
  <si>
    <t>按《公路工程标准施工招标文件》技术规范102.11小节及合同条款规定落实环境保护。</t>
  </si>
  <si>
    <t>安全生产费</t>
  </si>
  <si>
    <t>按《公路工程标准施工招标文件》技术规范102.13小节及合同条款规定落实安全生产。</t>
  </si>
  <si>
    <t>三</t>
  </si>
  <si>
    <t>疫情防控费</t>
  </si>
  <si>
    <t>考虑疫情期间内施工的防护防控费用。</t>
  </si>
  <si>
    <t>第100章合计</t>
  </si>
  <si>
    <t>人民币</t>
  </si>
  <si>
    <t>元</t>
  </si>
  <si>
    <t>;</t>
  </si>
  <si>
    <t>第800章 养护工程</t>
  </si>
  <si>
    <t>路基</t>
  </si>
  <si>
    <t>路肩修整</t>
  </si>
  <si>
    <t>m2</t>
  </si>
  <si>
    <t>项目特征：1.路肩修整；2.其他详见招标文件及相关规范。
工程内容：1.修整、整平、夯实；2.运输；3.完成本项目所需全部工作内容。</t>
  </si>
  <si>
    <t>边坡修整</t>
  </si>
  <si>
    <t>项目特征：1.边坡修整；2.其他详见招标文件及相关规范。
工程内容：1.修整、整平、夯实；2.运输；3.完成本项目所需全部工作内容。</t>
  </si>
  <si>
    <t>边沟修整</t>
  </si>
  <si>
    <t>m</t>
  </si>
  <si>
    <t>项目特征：1.边沟修整；2.其他详见招标文件及相关规范。
工程内容：1.修整、整平、夯实；2.运输；3.完成本项目所需全部工作内容。</t>
  </si>
  <si>
    <t>路肩、边坡、边沟除草</t>
  </si>
  <si>
    <t>项目特征：1.路肩、边坡、边沟除草；2.其他详见招标文件及相关规范。
工程内容：1.除草；2.清理、运输；3.完成本项目所需全部工作内容。</t>
  </si>
  <si>
    <t>路面</t>
  </si>
  <si>
    <t/>
  </si>
  <si>
    <t>铣刨机铣刨沥青混凝土路面(厚度4cm)</t>
  </si>
  <si>
    <t>项目特征：1.铣刨机铣刨沥青混凝土路面(厚度4cm)；2.其他详见招标文件及相关规范。
工程内容：1.铣刨、清理、控制扬尘；2.运输；3.完成本项目所需全部工作内容。</t>
  </si>
  <si>
    <t>铣刨机铣刨沥青混凝土路面(厚度6cm)</t>
  </si>
  <si>
    <t>项目特征：1.铣刨机铣刨沥青混凝土路面(厚度6cm)；2.其他详见招标文件及相关规范。
工程内容：1.铣刨、清理、控制扬尘；2.运输；3.完成本项目所需全部工作内容。</t>
  </si>
  <si>
    <t>喷洒粘层油</t>
  </si>
  <si>
    <t>项目特征：1.喷洒粘层油：阳离子改性乳化沥青（PCR）;0.4-0.6L/㎡；2.其他详见招标文件及相关规范。
工程内容：1.清理下承面；2.喷油、布料；3.完成本项目所需全部工作内容。</t>
  </si>
  <si>
    <t>铺设4cm细粒式改性沥青混凝土路面</t>
  </si>
  <si>
    <t>项目特征：1.铺设4cm细粒式改性沥青混凝土路面；2.其他详见招标文件及相关规范。
工程内容：1.清理下承面；2.拌和、运输；3.摊铺(含封边油）、整型；4.压实；5.完成本项目所需全部工作内容。</t>
  </si>
  <si>
    <t>铺设6cm中粒式改性沥青混凝土路面</t>
  </si>
  <si>
    <t>项目特征：1.铺设6cm细粒式改性沥青混凝土路面；2.其他详见招标文件及相关规范。
工程内容：1.清理下承面；2.拌和、运输；3.摊铺(含封边油）、整型；4.压实；5.完成本项目所需全部工作内容。</t>
  </si>
  <si>
    <t>快干混凝土</t>
  </si>
  <si>
    <t>项目特征：1.混凝土强度等级：C40，8cm厚，浇筑后3h达到40MPa；2.其他详见招标文件及相关规范。
工程内容：1.切割、破除、清理、运输；2.施作混凝土基层、透层、粘层、沥青面层；3.完成本项目所需全部工作内容。</t>
  </si>
  <si>
    <t>检查井井周缺陷处治</t>
  </si>
  <si>
    <t>处</t>
  </si>
  <si>
    <t>项目特征：1.检查井井周缺陷处治，圆周切割机切割半径不小于63cm；2.其他详见招标文件及相关规范。
工程内容：1.切割、破除、清理、运输；2.施作混凝土基层、透层、粘层、沥青面层；3.完成本项目所需全部工作内容。</t>
  </si>
  <si>
    <t>坑槽维修</t>
  </si>
  <si>
    <t xml:space="preserve">项目特征：1.坑槽维修；2.其他详见招标文件及相关规范。
工程内容：1.画线、切割、破除、清理、运输；2.铺筑、压实及四周灌缝处置；3.完成本项目所需全部工作内容。</t>
  </si>
  <si>
    <t>冬季常温料临时填垫</t>
  </si>
  <si>
    <t>项目特征：1.冬季常温料临时填垫；2.其他详见招标文件及相关规范。
工程内容：1.画线、切割、破除、清理、运输；2.铺筑、压实；3.完成本项目所需全部工作内容。</t>
  </si>
  <si>
    <t>灌油缝</t>
  </si>
  <si>
    <t>项目特征：1.改性乳化沥青，高弹性灌封胶；2.其他详见招标文件及相关规范。
工程内容：1.清理；2.灌缝；3.完成本项目所需全部工作内容。</t>
  </si>
  <si>
    <t>交通标线</t>
  </si>
  <si>
    <t>项目特征：1.热熔标线，宽度15cm；2.其他详见招标文件及相关规范。
工程内容：1.清理下承面；2.画线；3.完成本项目所需全部工作内容。</t>
  </si>
  <si>
    <t>附属设施</t>
  </si>
  <si>
    <t>人行道、硬化铺装花砖维修</t>
  </si>
  <si>
    <t>项目特征：1.人行道、硬化铺装花砖维修；2.利用6cm原花砖，3cm中粗砂垫层；3.其他详见招标文件及相关规范。
工程内容：1.清理基底；2.基层处理；3.垫层摊铺；4.原砖铺砌；5.完成本项目所需全部工作内容。</t>
  </si>
  <si>
    <t>人行道、硬化铺装花砖更换</t>
  </si>
  <si>
    <t>项目特征：1.人行道、硬化铺装花砖更换；2.垫层为3cm中粗砂垫层，花砖为6cm厚花砖；3.其他详见招标文件及相关规范。
工程内容：1.清理基底；2.基层处理；3.垫层摊铺；4.新砖铺砌；5.完成本项目所需全部工作内容。</t>
  </si>
  <si>
    <t>高阶侧石维修</t>
  </si>
  <si>
    <t>项目特征：1.高阶侧石维修；2.规格：甲型侧石（强度C30）尺寸为高68cm、上口12cm、下口35cm，做法：垫层为2cm厚1:3水泥砂垫层；3.其他详见招标文件及相关规范。
工程内容：1.拆除；2.基础、垫层铺筑；3.侧石安砌；4.背填；5.勾缝；6.完成本项目所需全部工作内容。</t>
  </si>
  <si>
    <t>高阶侧石更换</t>
  </si>
  <si>
    <t xml:space="preserve">项目特征：1.侧石为甲型侧石（强度C30）尺寸为高68cm、上口12cm、下口35cm，垫层为2cm厚1:3水泥砂垫层；2.其他详见招标文件及相关规范。
工程内容：1.拆除；2.基础、垫层铺筑；3.侧石安砌；4.背填；5.勾缝；6.完成本项目所需全部工作内容。
</t>
  </si>
  <si>
    <t>侧石整修</t>
  </si>
  <si>
    <t>项目特征：1.侧石修整；2.规格：17cm宽35cm高乙型侧石，做法：2cm水泥砂垫层；3.其他详见招标文件及相关规范。
工程内容：1.拆除；2.基础、垫层铺筑；3.侧石安砌；4.背填；5.勾缝；6.完成本项目所需全部工作内容。</t>
  </si>
  <si>
    <t>缘石整修</t>
  </si>
  <si>
    <t>项目特征：1.缘石规格：50cm长*10cm厚*25cm高，2cm水泥砂垫层；2.其他详见招标文件及相关规范。
工程内容：1.拆除；2.基础、垫层铺筑；3.侧石安砌；4.背填；5.勾缝；6.完成本项目所需全部工作内容。</t>
  </si>
  <si>
    <t>三波波形护栏调直</t>
  </si>
  <si>
    <t>项目特征：1.三波波形护栏调直；2.其他详见招标文件及相关规范。
工程内容：1.调直；2.完成本项目所需全部工作内容。</t>
  </si>
  <si>
    <t>三波波形护栏矫正维修</t>
  </si>
  <si>
    <t>项目特征：1.三波波形护栏矫正维修；2.其他详见招标文件及相关规范。
工程内容：1.维修；2.完成本项目所需全部工作内容。</t>
  </si>
  <si>
    <t>三波波形护栏更换</t>
  </si>
  <si>
    <t>项目特征：1.三波波形护栏；2.镀锌钢板；3.尺寸为长4320mm*高506mm*宽85mm*厚3（4）mm；4.其他详见招标文件及相关规范。
工程内容：1.拆除 2.安装(含面板、防阻块及配套螺栓等，不含立柱) 3.清理、运输 4.完成本工作全部工作内容。</t>
  </si>
  <si>
    <t>三波波形护栏立柱更换</t>
  </si>
  <si>
    <t>根</t>
  </si>
  <si>
    <t>项目特征：1.三波波形护栏立柱；2.其他详见招标文件及相关规范。
工程内容：1.拆除 2.制作、安装 3.清理、运输 4.完成本工作全部工作内容。</t>
  </si>
  <si>
    <t>波形护栏调直</t>
  </si>
  <si>
    <t>项目特征：1.波形护栏调直；2.其他详见招标文件及相关规范。
工程内容：1.调直；2.完成本项目所需全部工作内容。</t>
  </si>
  <si>
    <t>波形护栏矫正维修</t>
  </si>
  <si>
    <t>项目特征：1.波形护栏矫正维修；2.其他详见招标文件及相关规范。
工程内容：1.维修；2.完成本项目所需全部工作内容。</t>
  </si>
  <si>
    <t>Gr-A-4型波形护栏更换</t>
  </si>
  <si>
    <t>项目特征：1.Gr-A-4型波形护栏；2.其他详见招标文件及相关规范。
工程内容：1.拆除 2.安装(含面板、防阻块及配套螺栓等，不含立柱) 3.清理、运输 4.完成本工作全部工作内容。</t>
  </si>
  <si>
    <t>Gr-A-4型波形护栏立柱更换</t>
  </si>
  <si>
    <t>项目特征：1.Gr-A-4型波形护栏立柱；2.其他详见招标文件及相关规范。
工程内容：1.拆除 2.制作、安装 3.清理、运输 4.完成本工作全部工作内容。</t>
  </si>
  <si>
    <t>路名牌牌面更换</t>
  </si>
  <si>
    <t>个</t>
  </si>
  <si>
    <t>项目特征：1.路名牌牌面更换；2.材质：亚克力，规格：120cm长、35（29）cm高、16cm厚；2.其他详见招标文件及相关规范。
工程内容：1.拆除；2.安装；3.清理、运输；4.完成本项目所需全部工作内容。</t>
  </si>
  <si>
    <t>里程牌矫正维修</t>
  </si>
  <si>
    <t>项目特征：1.里程牌矫正维修；2.规格：高2.45米；3.其他详见招标文件及相关规范。
工程内容：1.维修；2.完成本项目所需全部工作内容。</t>
  </si>
  <si>
    <t>四</t>
  </si>
  <si>
    <t>桥梁设施</t>
  </si>
  <si>
    <t>桥梁防撞护栏修复</t>
  </si>
  <si>
    <t>项目特征：1.桥梁防撞护栏修复：SB级钢筋混凝土护栏平均高度95公分；2.其他详见招标文件及相关规范。
工程内容：1.拆除、运输；2.模板制作、安拆；3.混凝土浇注、养护；4.完成本项目所需全部工作内容。</t>
  </si>
  <si>
    <t>钢护栏修复(钢护栏）</t>
  </si>
  <si>
    <t>t</t>
  </si>
  <si>
    <t>项目特征：1.钢护栏修复(钢护栏）；2.其他详见招标文件及相关规范。
工程内容：1.拆除、运输、安装；2.完成本项目所需全部工作内容。</t>
  </si>
  <si>
    <t>钢护栏修复(不锈钢护栏）</t>
  </si>
  <si>
    <t>项目特征：1.钢护栏修复(不锈钢护栏）；2.其他详见招标文件及相关规范。
工程内容：1.拆除、运输、安装；2.完成本项目所需全部工作内容。</t>
  </si>
  <si>
    <t>伸缩缝混凝土维修</t>
  </si>
  <si>
    <t>项目特征：1.伸缩缝混凝土维修，C50钢纤砼；2.其他详见招标文件及相关规范。
工程内容：1.剔凿、清理；2.模板制作、安拆、运输；3.混凝土浇注、养护；4.完成本项目所需全部工作内容。</t>
  </si>
  <si>
    <t>止水带更换</t>
  </si>
  <si>
    <t>项目特征：1.止水带更换，160型伸缩缝配套止水带；2.其他详见招标文件及相关规范。
工程内容：1.拆除；2.安装；3.清理、运输；4.完成本项目所需全部工作内容。</t>
  </si>
  <si>
    <t>PVC泄水管更换</t>
  </si>
  <si>
    <t>项目特征：1.PVC泄水管更换，直径16cm，壁厚0.4cm；2.其他详见招标文件及相关规范。
工程内容：1.拆除；2.制作、安装；3.清理、运输；4.完成本项目所需全部工作内容。</t>
  </si>
  <si>
    <t>泄水铸铁篦子更换</t>
  </si>
  <si>
    <t>项目特征：1.泄水铸铁篦子更换，尺寸为20*25*10cm、单个重量11.5kg；2.其他详见招标文件及相关规范。
工程内容：1.拆除；2.安装；3.清理、运输；4.完成本项目所需全部工作内容。</t>
  </si>
  <si>
    <t>防抛网(板)维修</t>
  </si>
  <si>
    <t xml:space="preserve">项目特征：1.防抛网(板)维修；2.其他详见招标文件及相关规范。
工程内容：1.拆除；2.制作、安装(含立柱）、维修；3.清理、运输；4.完成本项目所需全部工作内容。
</t>
  </si>
  <si>
    <t>声屏障更换</t>
  </si>
  <si>
    <t xml:space="preserve">项目特征：1.声屏障更换：声屏障总体高度为3.0米，其中下部结构为高1.5米、厚8毫米PC耐力板，上部结构为高1.5米百叶型吸音板；2.其他详见招标文件及相关规范。
工程内容：1.拆除；2.制作、安装(含立柱）；3.清理、运输；4.完成本项目所需全部工作内容。
</t>
  </si>
  <si>
    <t>防抛板更换</t>
  </si>
  <si>
    <t xml:space="preserve">项目特征：1.防抛板更换；2.其他详见招标文件及相关规范。
工程内容：1.拆除；2.制作、安装(含立柱）；3.清理、运输；4.完成本项目所需全部工作内容。
</t>
  </si>
  <si>
    <t>桥头浆砌片石防护维修</t>
  </si>
  <si>
    <t xml:space="preserve">项目特征：1.桥头浆砌片石防护维修：30cm厚片石下浸10cm砂垫层，采用M7.5砂浆勾缝；2.其他详见招标文件及相关规范。
工程内容：1.拆除、清理、运输；2.基层处理、垫层铺设；3.原片石铺砌、勾缝；4.完成本项目所需全部工作内容。
</t>
  </si>
  <si>
    <t>地道沉降缝护板更换</t>
  </si>
  <si>
    <t>项目特征：1.地道沉降缝护板更换，护板宽度50cm，厚度3mm；2.其他详见招标文件及相关规范。
工程内容：1.拆除；2.制作、安装；3.清理、运输；4.完成本项目所需全部工作内容。</t>
  </si>
  <si>
    <t>限高标志更换</t>
  </si>
  <si>
    <t>项目特征：1.限高标志更换，规格：直径80cm、3mm铝合金板、三类反光膜；2.其他详见招标文件及相关规范。
工程内容：1.拆除；2.制作、安装；3.清理、运输；4.完成本项目所需全部工作内容。</t>
  </si>
  <si>
    <t>C30混凝土修补</t>
  </si>
  <si>
    <t>m3</t>
  </si>
  <si>
    <t>项目特征：1.C30混凝土修补；2.其他详见招标文件及相关规范。
工程内容：1.基底清理；2.钢筋除锈；3.修补；4.涂刷防护漆；5.完成本项目所需全部工作内容。</t>
  </si>
  <si>
    <t>C40桥面防水混凝土维修（快速混凝土）</t>
  </si>
  <si>
    <t>项目特征：1.C40桥面防水混凝土维修（快速混凝土）；2.厚度：8cm；3.其他详见招标文件及相关规范。
工程内容：1.剔凿、清理；2.模板制作、安拆、运输；3.按原设计配筋；4.混凝土浇注、养护；5.完成本项目所需全部工作内容。</t>
  </si>
  <si>
    <t>桥下空间白护栏维修</t>
  </si>
  <si>
    <t>项目特征：1.桥下空间白护栏维修；2.其他详见招标文件及相关规范。
工程内容：1.局部拆除；2.维修；3.完成本项目所需全部工作内容。</t>
  </si>
  <si>
    <t>五</t>
  </si>
  <si>
    <t>排水设施</t>
  </si>
  <si>
    <t>排水管道疏通、清掏</t>
  </si>
  <si>
    <t>项目特征：1.排水管道疏通、清掏；2.其他详见招标文件及相关规范。
工程内容：1.排水管道疏通、清掏；2.清理、运输；3.完成本项目所需全部工作内容。</t>
  </si>
  <si>
    <t>检查井清掏</t>
  </si>
  <si>
    <t>座</t>
  </si>
  <si>
    <t>项目特征：1.检查井清掏；2.其他详见招标文件及相关规范。
工程内容：1.检查井清掏；2.清理、运输；3.完成本项目所需全部工作内容。</t>
  </si>
  <si>
    <t>收水井清掏</t>
  </si>
  <si>
    <t>项目特征：1.收水井清掏；2.其他详见招标文件及相关规范。
工程内容：1.收水井清掏；2.清理、运输；3.完成本项目所需全部工作内容。</t>
  </si>
  <si>
    <t>检查井沉陷维修</t>
  </si>
  <si>
    <t>项目特征：1.检查井沉陷维修，提升井脖，采用砌块或砖砌筑井脖，下部恢复井脖高程；2.其他详见招标文件及相关规范。
工程内容：1.拆除、清理、运输；2.砌筑、勾缝、抹面；3.井圈、井盖安装；4.井周边恢复；5.完成本项目所需全部工作内容。</t>
  </si>
  <si>
    <t>收水井沉陷维修</t>
  </si>
  <si>
    <t>项目特征：1.收水井沉陷维修，提升井座，采用砌块或砖砌筑井脖，下部恢复井座高程；2.其他详见招标文件及相关规范。
工程内容：1.拆除、清理、运输；2.砌筑、勾缝、抹面；3.井圈、井盖安装；4.井周边恢复；5.完成本项目所需全部工作内容。</t>
  </si>
  <si>
    <t>检查井盖更换</t>
  </si>
  <si>
    <t>项目特征：1.检查井盖更换，φ650球墨铸铁井盖重载交通井盖；2.其他详见招标文件及相关规范。
工程内容：1.拆除、清理、运输；2.安装(重载交通用井盖)；3.井周恢复；4.完成本项目所需全部工作内容。</t>
  </si>
  <si>
    <t>收水井篦更换</t>
  </si>
  <si>
    <t>项目特征：1.收水井篦更换，750*450mm重型球墨铸铁井盖符合06MS201-8型标准；2.其他详见招标文件及相关规范。
工程内容：1.拆除、清理、运输；2.安装；3.井周恢复；4.完成本项目所需全部工作内容。</t>
  </si>
  <si>
    <t>应急排水</t>
  </si>
  <si>
    <t>项</t>
  </si>
  <si>
    <t>项目特征：1.应急排水（可参考全年84工日人工，2t双排车84台班，40kw移动式发电机84台班，200mm潜水泵168台班） 2.其他详见招标文件及相关规范。
工程内容：1.出现紧急情况时应当组织必要的人材机进行现场应急排水作业 2.完成本工作全部工作内容。</t>
  </si>
  <si>
    <t>六</t>
  </si>
  <si>
    <t>清理</t>
  </si>
  <si>
    <t>路肩清捡</t>
  </si>
  <si>
    <t>km</t>
  </si>
  <si>
    <t>项目特征：1.路肩清捡；2.其他详见招标文件及相关规范。
工程内容：1.路肩清捡；2.运输；3.完成本项目所需全部工作内容。</t>
  </si>
  <si>
    <t>边坡清捡</t>
  </si>
  <si>
    <t>项目特征：1.边坡清捡；2.其他详见招标文件及相关规范。
工程内容：1.边坡清捡；2.运输；3.完成本项目所需全部工作内容。</t>
  </si>
  <si>
    <t>边沟清理</t>
  </si>
  <si>
    <t>项目特征：1.边沟清理；2.其他详见招标文件及相关规范。
工程内容：1.边沟清理；2.运输；3.完成本项目所需全部工作内容。</t>
  </si>
  <si>
    <t>人行道除草</t>
  </si>
  <si>
    <t>项目特征：1.人行道除草；2.其他详见招标文件及相关规范。
工程内容：1.人行道除草；2.运输；3.完成本项目所需全部工作内容。</t>
  </si>
  <si>
    <t>伸缩缝清理</t>
  </si>
  <si>
    <t>道次</t>
  </si>
  <si>
    <t>项目特征：1.伸缩缝清理；2.其他详见招标文件及相关规范。
工程内容：1.伸缩缝清理；2.运输；3.完成本项目所需全部工作内容。</t>
  </si>
  <si>
    <t>泄水口清理</t>
  </si>
  <si>
    <t>项目特征：1.泄水口清理；2.其他详见招标文件及相关规范。
工程内容：1.泄水口清理；2.运输；3.完成本项目所需全部工作内容。</t>
  </si>
  <si>
    <t>泄水孔疏通</t>
  </si>
  <si>
    <t>项目特征：1.泄水孔疏通；2.其他详见招标文件及相关规范。
工程内容：1.泄水孔疏通；2.运输；3.完成本项目所需全部工作内容。</t>
  </si>
  <si>
    <t>桥台清理</t>
  </si>
  <si>
    <t>座次</t>
  </si>
  <si>
    <t>项目特征：1.桥台清理；2.其他详见招标文件及相关规范。
工程内容：1.桥台清理；2.运输；3.完成本项目所需全部工作内容。</t>
  </si>
  <si>
    <t>桥下空间清理</t>
  </si>
  <si>
    <t xml:space="preserve">项目特征：1.桥下空间清理；2.其他详见招标文件及相关规范。
工程内容：1.桥下空间清理(含成堆垃圾、渣土等)；2.运输；3.完成本项目所需全部工作内容。
</t>
  </si>
  <si>
    <t>沿线广告清理</t>
  </si>
  <si>
    <t>项目特征：1.沿线广告清理；2.其他详见招标文件及相关规范。
工程内容：1.沿线清理（含广告、涂鸦等）；2.运输；3.完成本项目所需全部工作内容。</t>
  </si>
  <si>
    <t>其他部位清理</t>
  </si>
  <si>
    <t>项目特征：1.其他部位清理；2.其他详见招标文件及相关规范。
工程内容：1.其他部位清理(含垃圾、杂草、渣土等)；2.运输；3.完成本项目所需全部工作内容。</t>
  </si>
  <si>
    <t>七</t>
  </si>
  <si>
    <t>清洗</t>
  </si>
  <si>
    <t>高阶侧石清洗</t>
  </si>
  <si>
    <t>项目特征：1.高阶侧石清洗，外露高度60cm；2.其他详见招标文件及相关规范。
工程内容：1.清洗；2.完成本项目所需全部工作内容。</t>
  </si>
  <si>
    <t>波形护栏清洗</t>
  </si>
  <si>
    <t>项目特征：1.波形护栏清洗，护栏高31cm；2.其他详见招标文件及相关规范。
工程内容：1.清洗；2.完成本项目所需全部工作内容。</t>
  </si>
  <si>
    <t>防撞护栏清洗</t>
  </si>
  <si>
    <t>项目特征：1.防撞护栏清洗，护栏高90-100cm；2.其他详见招标文件及相关规范。
工程内容：1.清洗；2.完成本项目所需全部工作内容。</t>
  </si>
  <si>
    <t>声屏障清洗</t>
  </si>
  <si>
    <t>项目特征：1.声屏障清洗；2.其他详见招标文件及相关规范。
工程内容：1.清洗；2.完成本项目所需全部工作内容。</t>
  </si>
  <si>
    <t>防抛网（板）清洗</t>
  </si>
  <si>
    <t>项目特征：1.防抛网（板）清洗；2.其他详见招标文件及相关规范。
工程内容：1.清洗；2.完成本项目所需全部工作内容。</t>
  </si>
  <si>
    <t>其他立面清洗</t>
  </si>
  <si>
    <t>项目特征：1.其他立面清洗；2.其他详见招标文件及相关规范。
工程内容：1.清洗；2.完成本项目所需全部工作内容。</t>
  </si>
  <si>
    <t>八</t>
  </si>
  <si>
    <t>油饰</t>
  </si>
  <si>
    <t>钢护栏油饰</t>
  </si>
  <si>
    <t xml:space="preserve">项目特征：1.钢护栏油饰；2.其他详见招标文件及相关规范。
工程内容：1.基底清理、找平；2.刷油饰（底漆1遍、面漆2遍）；3.清理、运输；4.完成本项目所需全部工作内容。
</t>
  </si>
  <si>
    <t>声屏障立柱油饰</t>
  </si>
  <si>
    <t xml:space="preserve">项目特征：1.声屏障立柱油饰；2.其他详见招标文件及相关规范。
工程内容：1.基底清理、找平；2.刷油饰（底漆1遍、面漆2遍）；3.清理、运输；4.完成本项目所需全部工作内容。
</t>
  </si>
  <si>
    <t>防抛网板油饰</t>
  </si>
  <si>
    <t xml:space="preserve">项目特征：1.防抛网板油饰；2.其他详见招标文件及相关规范。
工程内容：1.基底清理、找平；2.刷油饰（底漆1遍、面漆2遍）；3.清理、运输；4.完成本项目所需全部工作内容。
</t>
  </si>
  <si>
    <t>桥梁钢结构油饰</t>
  </si>
  <si>
    <t xml:space="preserve">项目特征：1.桥梁钢结构油饰；2.其他详见招标文件及相关规范。
工程内容：1.基底清理、找平；2.刷油饰（底漆1遍、面漆2遍）；3.清理、运输；4.完成本项目所需全部工作内容。
</t>
  </si>
  <si>
    <t>地道警示标线</t>
  </si>
  <si>
    <t xml:space="preserve">项目特征：1.地道警示标线，材质为聚氨酯面漆两遍；2.其他详见招标文件及相关规范。
工程内容：1.基底清理、找平；2.刷油饰（底漆1遍、面漆2遍）；3.清理、运输；4.完成本项目所需全部工作内容。
</t>
  </si>
  <si>
    <t>伸缩缝护板油饰</t>
  </si>
  <si>
    <t xml:space="preserve">项目特征：1.伸缩缝护板油饰；2.其他详见招标文件及相关规范。
工程内容：1.基底清理、找平；2.刷油饰（底漆1遍、面漆2遍）；3.清理、运输；4.完成本项目所需全部工作内容。
</t>
  </si>
  <si>
    <t>路名牌立柱油饰</t>
  </si>
  <si>
    <t xml:space="preserve">项目特征：1.路名牌立柱油饰；2.其他详见招标文件及相关规范。
工程内容：1.基底清理、找平；2.刷油饰（底漆1遍、面漆2遍）；3.清理、运输；4.完成本项目所需全部工作内容。
</t>
  </si>
  <si>
    <t>其他部位油饰</t>
  </si>
  <si>
    <t xml:space="preserve">项目特征：1.其他部位油饰；2.其他详见招标文件及相关规范。
工程内容：1.基底清理、找平；2.刷油饰（底漆1遍、面漆2遍）；3.清理、运输；4.完成本项目所需全部工作内容。
</t>
  </si>
  <si>
    <t>九</t>
  </si>
  <si>
    <t>巡视</t>
  </si>
  <si>
    <t>道路、桥梁、排水设施每日巡视</t>
  </si>
  <si>
    <t>项目特征：1.道路、桥梁、排水设施每日巡视；2.其他详见招标文件及相关规范。
工程内容：1.每日道路全范围专人巡视 2.完成本工作全部工作内容。</t>
  </si>
  <si>
    <t>交通流量调查统计</t>
  </si>
  <si>
    <t>次</t>
  </si>
  <si>
    <t>项目特征：1.交通流量调查统计；2.其他详见招标文件及相关规范。
工程内容：1.每月各道路专人统计；2.完成本项目所需全部工作内容。</t>
  </si>
  <si>
    <t>十</t>
  </si>
  <si>
    <t>安全警示防护</t>
  </si>
  <si>
    <t>安全隐患警示</t>
  </si>
  <si>
    <t>项目特征：1.安全隐患警示；2.其他详见招标文件及相关规范。
工程内容：1.道路突发病害不能当天完成修复，存在安全隐患的设置警示标志及采取安全防护措施；2.完成本项目所需全部工作内容。</t>
  </si>
  <si>
    <t>汛期道路行车道临时封闭</t>
  </si>
  <si>
    <t>项目特征：1.汛期道路行车道临时封闭；2.其他详见招标文件及相关规范。
工程内容：1.采用水马封闭并配置安全有效警示标志、安全防护设施等，安排人员值守；2.完成本项目所需全部工作内容。</t>
  </si>
  <si>
    <t>十一</t>
  </si>
  <si>
    <t>交通安全设施</t>
  </si>
  <si>
    <t>交通警示标志、设施</t>
  </si>
  <si>
    <t>套</t>
  </si>
  <si>
    <t>项目特征：1.交通警示标志、设施；2.其他详见招标文件及相关规范。
工程内容：1.按公路养护安全作业规程、城市道路施工作业交通组织规范，结合养护维修现场作业控制区布置，配置交通标志、指示标志、禁令标志、警告标志、作业区标志及安全施工配套设施等；2.完成本项目所需全部工作内容。</t>
  </si>
  <si>
    <t>十二</t>
  </si>
  <si>
    <t>汉蔡路绿化养护：计划养护时间12个月，最终时间以实际进场时间为准</t>
  </si>
  <si>
    <t>浇水工作</t>
  </si>
  <si>
    <t>项目特征：1.浇水工作（每平米单次浇水不低于0.13m³）；2.其他详见招标文件及相关规范3.给水管道维修。
工程内容：1.设施架设、拆除、运输；2.浇水；3.完成本项目所需全部工作内容。</t>
  </si>
  <si>
    <t>修剪、除草工作</t>
  </si>
  <si>
    <t>项目特征：1.修剪、除草工作；2.其他详见招标文件及相关规范。
工程内容：1.修剪、除草；2.运输；3.完成本项目所需全部工作内容。</t>
  </si>
  <si>
    <t>清理残花落叶及绿地垃圾</t>
  </si>
  <si>
    <t>项目特征：1.及时清理残花落叶及绿地垃圾、死亡苗木；2.其他详见招标文件及相关规范。
工程内容：1.清理；2.运输；3.完成本项目所需全部工作内容。</t>
  </si>
  <si>
    <t>病虫害防治工作</t>
  </si>
  <si>
    <t>项目特征：1.病虫害防治工作；2.其他详见招标文件及相关规范。
工程内容：1.病虫害防治；2.运输；3.完成本项目所需全部工作内容。</t>
  </si>
  <si>
    <t>施肥工作</t>
  </si>
  <si>
    <t>项目特征：1.施肥工作；2.其他详见招标文件及相关规范。
工程内容：1.施肥；2.运输；3.完成本项目所需全部工作内容。</t>
  </si>
  <si>
    <t>松土工作</t>
  </si>
  <si>
    <t>项目特征：1.松土工作；2.其他详见招标文件及相关规范。
工程内容：1.松土；2.运输；3.完成本项目所需全部工作内容。</t>
  </si>
  <si>
    <t>树木防寒</t>
  </si>
  <si>
    <t>项目特征：1.树木防寒；2.其他详见招标文件及相关规范。
工程内容：1.制作；2.运输；3.搭设、维护；4.拆除；5.完成本项目所需全部工作内容。</t>
  </si>
  <si>
    <t>树木涂白</t>
  </si>
  <si>
    <t>株</t>
  </si>
  <si>
    <t>项目特征：1.树木涂白工作；2.其他详见招标文件及相关规范。
工程内容：1.运输；2.调制；3.粉刷；4.清理；5.完成本项目所需全部工作内容。</t>
  </si>
  <si>
    <t>养护工程合计</t>
  </si>
  <si>
    <t>投标报价汇总表</t>
  </si>
  <si>
    <t>项目名称：新区养管公司2021-2022年度公路桥梁日常养护工程（第1标段）施工招标</t>
  </si>
  <si>
    <t>序号</t>
  </si>
  <si>
    <t>章次</t>
  </si>
  <si>
    <t>科目名称</t>
  </si>
  <si>
    <t>金额（元）</t>
  </si>
  <si>
    <t>总则</t>
  </si>
  <si>
    <t>养护工程</t>
  </si>
  <si>
    <t>清单合计(1+2)</t>
  </si>
  <si>
    <t>投标价（3）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</si>
</sst>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0.00"/>
    <numFmt numFmtId="178" formatCode="0;_替"/>
  </numFmts>
  <fonts count="35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</font>
    <font>
      <b/>
      <sz val="14"/>
      <color indexed="8"/>
      <name val="宋体"/>
      <charset val="134"/>
    </font>
    <font>
      <b/>
      <sz val="11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4" borderId="11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9" borderId="14" applyNumberFormat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/>
  </cellStyleXfs>
  <cellXfs count="9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Protection="1">
      <alignment vertical="center"/>
      <protection locked="0"/>
    </xf>
    <xf numFmtId="0" fontId="6" fillId="2" borderId="0" xfId="0" applyNumberFormat="1" applyFont="1" applyFill="1" applyAlignment="1" applyProtection="1">
      <alignment horizontal="center" vertical="center"/>
    </xf>
    <xf numFmtId="0" fontId="6" fillId="2" borderId="0" xfId="0" applyNumberFormat="1" applyFont="1" applyFill="1" applyAlignment="1" applyProtection="1">
      <alignment horizontal="center" vertical="center" wrapText="1"/>
    </xf>
    <xf numFmtId="176" fontId="6" fillId="2" borderId="0" xfId="0" applyNumberFormat="1" applyFont="1" applyFill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/>
    </xf>
    <xf numFmtId="0" fontId="7" fillId="2" borderId="1" xfId="50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53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7" fillId="2" borderId="1" xfId="53" applyFont="1" applyFill="1" applyBorder="1" applyAlignment="1">
      <alignment horizontal="left" vertical="center" wrapText="1"/>
    </xf>
    <xf numFmtId="0" fontId="11" fillId="2" borderId="0" xfId="0" applyFont="1" applyFill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Protection="1">
      <alignment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  <cellStyle name="常规 3" xfId="52"/>
    <cellStyle name="常规_Sheet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showZeros="0" view="pageBreakPreview" zoomScaleNormal="100" workbookViewId="0">
      <selection activeCell="A2" sqref="A2:G2"/>
    </sheetView>
  </sheetViews>
  <sheetFormatPr defaultColWidth="9" defaultRowHeight="13.5" customHeight="1" outlineLevelCol="7"/>
  <cols>
    <col min="1" max="1" width="7" style="12" customWidth="1"/>
    <col min="2" max="2" width="21.875" style="63" customWidth="1"/>
    <col min="3" max="3" width="7.375" style="63" customWidth="1"/>
    <col min="4" max="4" width="8" style="63" customWidth="1"/>
    <col min="5" max="5" width="11.375" style="63" customWidth="1"/>
    <col min="6" max="6" width="13.375" style="63" customWidth="1"/>
    <col min="7" max="7" width="20.375" style="1" customWidth="1"/>
    <col min="8" max="8" width="13" style="64" customWidth="1"/>
    <col min="9" max="12" width="9" style="1"/>
    <col min="13" max="13" width="12.75" style="1" customWidth="1"/>
    <col min="14" max="16384" width="9" style="1"/>
  </cols>
  <sheetData>
    <row r="1" ht="23.1" customHeight="1" spans="1:7">
      <c r="A1" s="65" t="s">
        <v>0</v>
      </c>
      <c r="B1" s="65"/>
      <c r="C1" s="65"/>
      <c r="D1" s="65"/>
      <c r="E1" s="65"/>
      <c r="F1" s="65"/>
      <c r="G1" s="65"/>
    </row>
    <row r="2" s="61" customFormat="1" ht="23.1" customHeight="1" spans="1:8">
      <c r="A2" s="66" t="s">
        <v>1</v>
      </c>
      <c r="B2" s="66"/>
      <c r="C2" s="66"/>
      <c r="D2" s="66"/>
      <c r="E2" s="66"/>
      <c r="F2" s="66"/>
      <c r="G2" s="66"/>
      <c r="H2" s="67"/>
    </row>
    <row r="3" ht="23.1" customHeight="1" spans="1:7">
      <c r="A3" s="68" t="s">
        <v>2</v>
      </c>
      <c r="B3" s="68" t="s">
        <v>3</v>
      </c>
      <c r="C3" s="68" t="s">
        <v>4</v>
      </c>
      <c r="D3" s="68" t="s">
        <v>5</v>
      </c>
      <c r="E3" s="68" t="s">
        <v>6</v>
      </c>
      <c r="F3" s="68" t="s">
        <v>7</v>
      </c>
      <c r="G3" s="69" t="s">
        <v>8</v>
      </c>
    </row>
    <row r="4" ht="24" customHeight="1" spans="1:8">
      <c r="A4" s="70"/>
      <c r="B4" s="70" t="s">
        <v>9</v>
      </c>
      <c r="C4" s="68"/>
      <c r="D4" s="68"/>
      <c r="E4" s="68"/>
      <c r="F4" s="68"/>
      <c r="G4" s="69"/>
      <c r="H4" s="1"/>
    </row>
    <row r="5" ht="24" customHeight="1" spans="1:8">
      <c r="A5" s="71" t="s">
        <v>10</v>
      </c>
      <c r="B5" s="72" t="s">
        <v>11</v>
      </c>
      <c r="C5" s="73"/>
      <c r="D5" s="73"/>
      <c r="E5" s="74"/>
      <c r="F5" s="74"/>
      <c r="G5" s="75"/>
      <c r="H5" s="1"/>
    </row>
    <row r="6" ht="27.75" customHeight="1" spans="1:8">
      <c r="A6" s="76" t="s">
        <v>12</v>
      </c>
      <c r="B6" s="77" t="s">
        <v>13</v>
      </c>
      <c r="C6" s="73" t="s">
        <v>14</v>
      </c>
      <c r="D6" s="73">
        <v>1</v>
      </c>
      <c r="E6" s="78">
        <f>(养护工程!F109+SUM(F10:F12))*0.32%</f>
        <v>0</v>
      </c>
      <c r="F6" s="78">
        <f>D6*E6</f>
        <v>0</v>
      </c>
      <c r="G6" s="79" t="s">
        <v>15</v>
      </c>
      <c r="H6" s="1"/>
    </row>
    <row r="7" ht="27.75" customHeight="1" spans="1:8">
      <c r="A7" s="76" t="s">
        <v>16</v>
      </c>
      <c r="B7" s="77" t="s">
        <v>17</v>
      </c>
      <c r="C7" s="73" t="s">
        <v>14</v>
      </c>
      <c r="D7" s="73">
        <v>1</v>
      </c>
      <c r="E7" s="78">
        <f>E6/4</f>
        <v>0</v>
      </c>
      <c r="F7" s="78">
        <f>D7*E7</f>
        <v>0</v>
      </c>
      <c r="G7" s="79" t="s">
        <v>18</v>
      </c>
      <c r="H7" s="1"/>
    </row>
    <row r="8" ht="27.75" customHeight="1" spans="1:8">
      <c r="A8" s="80" t="s">
        <v>19</v>
      </c>
      <c r="B8" s="77" t="s">
        <v>20</v>
      </c>
      <c r="C8" s="81" t="s">
        <v>14</v>
      </c>
      <c r="D8" s="81">
        <v>1</v>
      </c>
      <c r="E8" s="78">
        <f>(养护工程!F109+SUM(F10:F12))*0.066%</f>
        <v>0</v>
      </c>
      <c r="F8" s="78">
        <f>D8*E8</f>
        <v>0</v>
      </c>
      <c r="G8" s="79" t="s">
        <v>21</v>
      </c>
      <c r="H8" s="1"/>
    </row>
    <row r="9" ht="24" customHeight="1" spans="1:8">
      <c r="A9" s="70" t="s">
        <v>22</v>
      </c>
      <c r="B9" s="70" t="s">
        <v>23</v>
      </c>
      <c r="C9" s="81"/>
      <c r="D9" s="81"/>
      <c r="E9" s="78"/>
      <c r="F9" s="78"/>
      <c r="G9" s="75"/>
      <c r="H9" s="1"/>
    </row>
    <row r="10" ht="54.75" customHeight="1" spans="1:8">
      <c r="A10" s="81">
        <v>1</v>
      </c>
      <c r="B10" s="82" t="s">
        <v>24</v>
      </c>
      <c r="C10" s="73" t="s">
        <v>14</v>
      </c>
      <c r="D10" s="73">
        <v>1</v>
      </c>
      <c r="E10" s="78"/>
      <c r="F10" s="78">
        <f>E10*D10</f>
        <v>0</v>
      </c>
      <c r="G10" s="79" t="s">
        <v>25</v>
      </c>
      <c r="H10" s="1"/>
    </row>
    <row r="11" ht="54.75" customHeight="1" spans="1:8">
      <c r="A11" s="81">
        <v>2</v>
      </c>
      <c r="B11" s="77" t="s">
        <v>26</v>
      </c>
      <c r="C11" s="73" t="s">
        <v>14</v>
      </c>
      <c r="D11" s="73">
        <v>1</v>
      </c>
      <c r="E11" s="83"/>
      <c r="F11" s="78">
        <f>E11*D11</f>
        <v>0</v>
      </c>
      <c r="G11" s="79" t="s">
        <v>27</v>
      </c>
      <c r="H11" s="1"/>
    </row>
    <row r="12" ht="54.75" customHeight="1" spans="1:8">
      <c r="A12" s="81">
        <v>3</v>
      </c>
      <c r="B12" s="77" t="s">
        <v>28</v>
      </c>
      <c r="C12" s="73" t="s">
        <v>14</v>
      </c>
      <c r="D12" s="73">
        <v>1</v>
      </c>
      <c r="E12" s="84"/>
      <c r="F12" s="78">
        <f>E12*D12</f>
        <v>0</v>
      </c>
      <c r="G12" s="79" t="s">
        <v>29</v>
      </c>
      <c r="H12" s="1"/>
    </row>
    <row r="13" s="62" customFormat="1" ht="24" customHeight="1" spans="1:8">
      <c r="A13" s="85" t="s">
        <v>30</v>
      </c>
      <c r="B13" s="85" t="s">
        <v>31</v>
      </c>
      <c r="C13" s="86" t="s">
        <v>14</v>
      </c>
      <c r="D13" s="87">
        <v>1</v>
      </c>
      <c r="E13" s="87"/>
      <c r="F13" s="87">
        <f>E13*D13</f>
        <v>0</v>
      </c>
      <c r="G13" s="88" t="s">
        <v>32</v>
      </c>
      <c r="H13" s="89"/>
    </row>
    <row r="14" ht="24" customHeight="1" spans="1:8">
      <c r="A14" s="90"/>
      <c r="B14" s="91" t="s">
        <v>33</v>
      </c>
      <c r="C14" s="92"/>
      <c r="D14" s="93"/>
      <c r="E14" s="91" t="s">
        <v>34</v>
      </c>
      <c r="F14" s="94">
        <f>SUM(F5:F13)</f>
        <v>0</v>
      </c>
      <c r="G14" s="95" t="s">
        <v>35</v>
      </c>
      <c r="H14" s="1"/>
    </row>
    <row r="15" customHeight="1" spans="6:6">
      <c r="F15" s="63" t="s">
        <v>36</v>
      </c>
    </row>
  </sheetData>
  <sheetProtection sheet="1" objects="1"/>
  <protectedRanges>
    <protectedRange sqref="E10:E13" name="区域2"/>
  </protectedRanges>
  <mergeCells count="2">
    <mergeCell ref="A1:G1"/>
    <mergeCell ref="A2:G2"/>
  </mergeCells>
  <pageMargins left="0.87" right="0.71" top="0.87" bottom="0.55" header="0.31" footer="0.31"/>
  <pageSetup paperSize="9" scale="94" orientation="portrait" horizontalDpi="2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1"/>
  <sheetViews>
    <sheetView showZeros="0" view="pageBreakPreview" zoomScaleNormal="100" workbookViewId="0">
      <pane ySplit="3" topLeftCell="A103" activePane="bottomLeft" state="frozen"/>
      <selection/>
      <selection pane="bottomLeft" activeCell="E103" sqref="E103"/>
    </sheetView>
  </sheetViews>
  <sheetFormatPr defaultColWidth="9" defaultRowHeight="13.5" customHeight="1" outlineLevelCol="7"/>
  <cols>
    <col min="1" max="1" width="6.75" style="12" customWidth="1"/>
    <col min="2" max="2" width="12.625" style="13" customWidth="1"/>
    <col min="3" max="3" width="4.875" style="14" customWidth="1"/>
    <col min="4" max="4" width="7.375" style="14" customWidth="1"/>
    <col min="5" max="5" width="14" style="15" customWidth="1"/>
    <col min="6" max="6" width="14" style="16" customWidth="1"/>
    <col min="7" max="7" width="34" style="17" customWidth="1"/>
    <col min="8" max="16384" width="9" style="18"/>
  </cols>
  <sheetData>
    <row r="1" ht="22" customHeight="1" spans="1:8">
      <c r="A1" s="19" t="s">
        <v>0</v>
      </c>
      <c r="B1" s="20"/>
      <c r="C1" s="19"/>
      <c r="D1" s="19"/>
      <c r="E1" s="19"/>
      <c r="F1" s="21"/>
      <c r="G1" s="19"/>
      <c r="H1" s="10"/>
    </row>
    <row r="2" ht="25.5" customHeight="1" spans="1:8">
      <c r="A2" s="22" t="s">
        <v>37</v>
      </c>
      <c r="B2" s="23"/>
      <c r="C2" s="22"/>
      <c r="D2" s="22"/>
      <c r="E2" s="22"/>
      <c r="F2" s="24"/>
      <c r="G2" s="22"/>
      <c r="H2" s="10"/>
    </row>
    <row r="3" ht="24" customHeight="1" spans="1:8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6" t="s">
        <v>7</v>
      </c>
      <c r="G3" s="27" t="s">
        <v>8</v>
      </c>
      <c r="H3" s="10"/>
    </row>
    <row r="4" s="9" customFormat="1" ht="30" customHeight="1" spans="1:8">
      <c r="A4" s="28" t="s">
        <v>10</v>
      </c>
      <c r="B4" s="29" t="s">
        <v>38</v>
      </c>
      <c r="C4" s="30"/>
      <c r="D4" s="30"/>
      <c r="E4" s="30"/>
      <c r="F4" s="31"/>
      <c r="G4" s="32"/>
      <c r="H4" s="10"/>
    </row>
    <row r="5" s="9" customFormat="1" ht="69.95" customHeight="1" spans="1:8">
      <c r="A5" s="30">
        <v>1</v>
      </c>
      <c r="B5" s="33" t="s">
        <v>39</v>
      </c>
      <c r="C5" s="30" t="s">
        <v>40</v>
      </c>
      <c r="D5" s="30">
        <v>39000</v>
      </c>
      <c r="E5" s="34"/>
      <c r="F5" s="31">
        <f>E5*D5</f>
        <v>0</v>
      </c>
      <c r="G5" s="32" t="s">
        <v>41</v>
      </c>
      <c r="H5" s="10"/>
    </row>
    <row r="6" s="9" customFormat="1" ht="69.95" customHeight="1" spans="1:8">
      <c r="A6" s="30">
        <v>2</v>
      </c>
      <c r="B6" s="33" t="s">
        <v>42</v>
      </c>
      <c r="C6" s="30" t="s">
        <v>40</v>
      </c>
      <c r="D6" s="30">
        <v>13000</v>
      </c>
      <c r="E6" s="34"/>
      <c r="F6" s="31">
        <f t="shared" ref="F6:F37" si="0">E6*D6</f>
        <v>0</v>
      </c>
      <c r="G6" s="32" t="s">
        <v>43</v>
      </c>
      <c r="H6" s="10"/>
    </row>
    <row r="7" s="9" customFormat="1" ht="69.95" customHeight="1" spans="1:8">
      <c r="A7" s="30">
        <v>3</v>
      </c>
      <c r="B7" s="33" t="s">
        <v>44</v>
      </c>
      <c r="C7" s="30" t="s">
        <v>45</v>
      </c>
      <c r="D7" s="30">
        <v>7800</v>
      </c>
      <c r="E7" s="34"/>
      <c r="F7" s="31">
        <f t="shared" si="0"/>
        <v>0</v>
      </c>
      <c r="G7" s="32" t="s">
        <v>46</v>
      </c>
      <c r="H7" s="10"/>
    </row>
    <row r="8" s="9" customFormat="1" ht="69.95" customHeight="1" spans="1:8">
      <c r="A8" s="30">
        <v>4</v>
      </c>
      <c r="B8" s="33" t="s">
        <v>47</v>
      </c>
      <c r="C8" s="30" t="s">
        <v>45</v>
      </c>
      <c r="D8" s="30">
        <v>104000</v>
      </c>
      <c r="E8" s="34"/>
      <c r="F8" s="31">
        <f t="shared" si="0"/>
        <v>0</v>
      </c>
      <c r="G8" s="32" t="s">
        <v>48</v>
      </c>
      <c r="H8" s="10"/>
    </row>
    <row r="9" s="9" customFormat="1" ht="30" customHeight="1" spans="1:8">
      <c r="A9" s="28" t="s">
        <v>22</v>
      </c>
      <c r="B9" s="29" t="s">
        <v>49</v>
      </c>
      <c r="C9" s="28" t="s">
        <v>50</v>
      </c>
      <c r="D9" s="28"/>
      <c r="E9" s="35"/>
      <c r="F9" s="31"/>
      <c r="G9" s="36"/>
      <c r="H9" s="10"/>
    </row>
    <row r="10" s="9" customFormat="1" ht="69.95" customHeight="1" spans="1:8">
      <c r="A10" s="30">
        <v>1</v>
      </c>
      <c r="B10" s="33" t="s">
        <v>51</v>
      </c>
      <c r="C10" s="30" t="s">
        <v>40</v>
      </c>
      <c r="D10" s="30">
        <v>39000</v>
      </c>
      <c r="E10" s="34"/>
      <c r="F10" s="31">
        <f t="shared" si="0"/>
        <v>0</v>
      </c>
      <c r="G10" s="32" t="s">
        <v>52</v>
      </c>
      <c r="H10" s="10"/>
    </row>
    <row r="11" s="9" customFormat="1" ht="69.95" customHeight="1" spans="1:8">
      <c r="A11" s="30">
        <v>2</v>
      </c>
      <c r="B11" s="33" t="s">
        <v>53</v>
      </c>
      <c r="C11" s="30" t="s">
        <v>40</v>
      </c>
      <c r="D11" s="30">
        <v>2600</v>
      </c>
      <c r="E11" s="34"/>
      <c r="F11" s="31">
        <f t="shared" si="0"/>
        <v>0</v>
      </c>
      <c r="G11" s="32" t="s">
        <v>54</v>
      </c>
      <c r="H11" s="10"/>
    </row>
    <row r="12" s="9" customFormat="1" ht="69.95" customHeight="1" spans="1:8">
      <c r="A12" s="30">
        <v>3</v>
      </c>
      <c r="B12" s="33" t="s">
        <v>55</v>
      </c>
      <c r="C12" s="30" t="s">
        <v>40</v>
      </c>
      <c r="D12" s="30">
        <v>39000</v>
      </c>
      <c r="E12" s="34"/>
      <c r="F12" s="31">
        <f t="shared" si="0"/>
        <v>0</v>
      </c>
      <c r="G12" s="32" t="s">
        <v>56</v>
      </c>
      <c r="H12" s="10"/>
    </row>
    <row r="13" s="9" customFormat="1" ht="69.95" customHeight="1" spans="1:8">
      <c r="A13" s="30">
        <v>4</v>
      </c>
      <c r="B13" s="33" t="s">
        <v>57</v>
      </c>
      <c r="C13" s="30" t="s">
        <v>40</v>
      </c>
      <c r="D13" s="30">
        <v>39000</v>
      </c>
      <c r="E13" s="34"/>
      <c r="F13" s="31">
        <f t="shared" si="0"/>
        <v>0</v>
      </c>
      <c r="G13" s="32" t="s">
        <v>58</v>
      </c>
      <c r="H13" s="10"/>
    </row>
    <row r="14" s="9" customFormat="1" ht="69.95" customHeight="1" spans="1:8">
      <c r="A14" s="30">
        <v>5</v>
      </c>
      <c r="B14" s="33" t="s">
        <v>59</v>
      </c>
      <c r="C14" s="30" t="s">
        <v>40</v>
      </c>
      <c r="D14" s="30">
        <v>2600</v>
      </c>
      <c r="E14" s="34"/>
      <c r="F14" s="31">
        <f t="shared" si="0"/>
        <v>0</v>
      </c>
      <c r="G14" s="32" t="s">
        <v>60</v>
      </c>
      <c r="H14" s="10"/>
    </row>
    <row r="15" s="9" customFormat="1" ht="90" customHeight="1" spans="1:8">
      <c r="A15" s="30">
        <v>6</v>
      </c>
      <c r="B15" s="33" t="s">
        <v>61</v>
      </c>
      <c r="C15" s="30" t="s">
        <v>40</v>
      </c>
      <c r="D15" s="30">
        <v>520</v>
      </c>
      <c r="E15" s="34"/>
      <c r="F15" s="31">
        <f t="shared" si="0"/>
        <v>0</v>
      </c>
      <c r="G15" s="32" t="s">
        <v>62</v>
      </c>
      <c r="H15" s="10"/>
    </row>
    <row r="16" s="9" customFormat="1" ht="90" customHeight="1" spans="1:8">
      <c r="A16" s="30">
        <v>7</v>
      </c>
      <c r="B16" s="33" t="s">
        <v>63</v>
      </c>
      <c r="C16" s="30" t="s">
        <v>64</v>
      </c>
      <c r="D16" s="30">
        <v>156</v>
      </c>
      <c r="E16" s="34"/>
      <c r="F16" s="31">
        <f t="shared" si="0"/>
        <v>0</v>
      </c>
      <c r="G16" s="32" t="s">
        <v>65</v>
      </c>
      <c r="H16" s="10"/>
    </row>
    <row r="17" s="9" customFormat="1" ht="69.95" customHeight="1" spans="1:8">
      <c r="A17" s="30">
        <v>8</v>
      </c>
      <c r="B17" s="33" t="s">
        <v>66</v>
      </c>
      <c r="C17" s="30" t="s">
        <v>40</v>
      </c>
      <c r="D17" s="30">
        <v>3250</v>
      </c>
      <c r="E17" s="34"/>
      <c r="F17" s="31">
        <f t="shared" si="0"/>
        <v>0</v>
      </c>
      <c r="G17" s="32" t="s">
        <v>67</v>
      </c>
      <c r="H17" s="10"/>
    </row>
    <row r="18" s="9" customFormat="1" ht="69.95" customHeight="1" spans="1:8">
      <c r="A18" s="30">
        <v>9</v>
      </c>
      <c r="B18" s="33" t="s">
        <v>68</v>
      </c>
      <c r="C18" s="30" t="s">
        <v>40</v>
      </c>
      <c r="D18" s="30">
        <v>338</v>
      </c>
      <c r="E18" s="34"/>
      <c r="F18" s="31">
        <f t="shared" si="0"/>
        <v>0</v>
      </c>
      <c r="G18" s="32" t="s">
        <v>69</v>
      </c>
      <c r="H18" s="10"/>
    </row>
    <row r="19" s="9" customFormat="1" ht="69.95" customHeight="1" spans="1:8">
      <c r="A19" s="30">
        <v>10</v>
      </c>
      <c r="B19" s="33" t="s">
        <v>70</v>
      </c>
      <c r="C19" s="30" t="s">
        <v>45</v>
      </c>
      <c r="D19" s="30">
        <v>132600</v>
      </c>
      <c r="E19" s="34"/>
      <c r="F19" s="31">
        <f t="shared" si="0"/>
        <v>0</v>
      </c>
      <c r="G19" s="32" t="s">
        <v>71</v>
      </c>
      <c r="H19" s="10"/>
    </row>
    <row r="20" s="9" customFormat="1" ht="69.95" customHeight="1" spans="1:8">
      <c r="A20" s="30">
        <v>11</v>
      </c>
      <c r="B20" s="33" t="s">
        <v>72</v>
      </c>
      <c r="C20" s="30" t="s">
        <v>40</v>
      </c>
      <c r="D20" s="30">
        <v>780</v>
      </c>
      <c r="E20" s="34"/>
      <c r="F20" s="31">
        <f t="shared" si="0"/>
        <v>0</v>
      </c>
      <c r="G20" s="32" t="s">
        <v>73</v>
      </c>
      <c r="H20" s="10"/>
    </row>
    <row r="21" s="9" customFormat="1" ht="30" customHeight="1" spans="1:8">
      <c r="A21" s="28" t="s">
        <v>30</v>
      </c>
      <c r="B21" s="29" t="s">
        <v>74</v>
      </c>
      <c r="C21" s="30" t="s">
        <v>50</v>
      </c>
      <c r="D21" s="30"/>
      <c r="E21" s="35"/>
      <c r="F21" s="31"/>
      <c r="G21" s="32" t="s">
        <v>50</v>
      </c>
      <c r="H21" s="10"/>
    </row>
    <row r="22" s="9" customFormat="1" ht="93.95" customHeight="1" spans="1:8">
      <c r="A22" s="30">
        <v>1</v>
      </c>
      <c r="B22" s="33" t="s">
        <v>75</v>
      </c>
      <c r="C22" s="30" t="s">
        <v>40</v>
      </c>
      <c r="D22" s="30">
        <v>2600</v>
      </c>
      <c r="E22" s="34"/>
      <c r="F22" s="31">
        <f t="shared" si="0"/>
        <v>0</v>
      </c>
      <c r="G22" s="32" t="s">
        <v>76</v>
      </c>
      <c r="H22" s="10"/>
    </row>
    <row r="23" s="9" customFormat="1" ht="93.95" customHeight="1" spans="1:8">
      <c r="A23" s="30">
        <v>2</v>
      </c>
      <c r="B23" s="33" t="s">
        <v>77</v>
      </c>
      <c r="C23" s="30" t="s">
        <v>40</v>
      </c>
      <c r="D23" s="30">
        <v>650</v>
      </c>
      <c r="E23" s="34"/>
      <c r="F23" s="31">
        <f t="shared" si="0"/>
        <v>0</v>
      </c>
      <c r="G23" s="32" t="s">
        <v>78</v>
      </c>
      <c r="H23" s="10"/>
    </row>
    <row r="24" s="9" customFormat="1" ht="93.95" customHeight="1" spans="1:8">
      <c r="A24" s="30">
        <v>3</v>
      </c>
      <c r="B24" s="33" t="s">
        <v>79</v>
      </c>
      <c r="C24" s="30" t="s">
        <v>45</v>
      </c>
      <c r="D24" s="30">
        <v>130</v>
      </c>
      <c r="E24" s="34"/>
      <c r="F24" s="31">
        <f t="shared" si="0"/>
        <v>0</v>
      </c>
      <c r="G24" s="32" t="s">
        <v>80</v>
      </c>
      <c r="H24" s="10"/>
    </row>
    <row r="25" s="9" customFormat="1" ht="93.95" customHeight="1" spans="1:8">
      <c r="A25" s="30">
        <v>4</v>
      </c>
      <c r="B25" s="33" t="s">
        <v>81</v>
      </c>
      <c r="C25" s="30" t="s">
        <v>45</v>
      </c>
      <c r="D25" s="30">
        <v>26</v>
      </c>
      <c r="E25" s="34"/>
      <c r="F25" s="31">
        <f t="shared" si="0"/>
        <v>0</v>
      </c>
      <c r="G25" s="32" t="s">
        <v>82</v>
      </c>
      <c r="H25" s="10"/>
    </row>
    <row r="26" s="9" customFormat="1" ht="93.95" customHeight="1" spans="1:8">
      <c r="A26" s="30">
        <v>5</v>
      </c>
      <c r="B26" s="33" t="s">
        <v>83</v>
      </c>
      <c r="C26" s="30" t="s">
        <v>45</v>
      </c>
      <c r="D26" s="30">
        <v>65</v>
      </c>
      <c r="E26" s="34"/>
      <c r="F26" s="31">
        <f t="shared" si="0"/>
        <v>0</v>
      </c>
      <c r="G26" s="32" t="s">
        <v>84</v>
      </c>
      <c r="H26" s="10"/>
    </row>
    <row r="27" s="9" customFormat="1" ht="93.95" customHeight="1" spans="1:8">
      <c r="A27" s="30">
        <v>6</v>
      </c>
      <c r="B27" s="33" t="s">
        <v>85</v>
      </c>
      <c r="C27" s="30" t="s">
        <v>45</v>
      </c>
      <c r="D27" s="30">
        <v>169</v>
      </c>
      <c r="E27" s="34"/>
      <c r="F27" s="31">
        <f t="shared" si="0"/>
        <v>0</v>
      </c>
      <c r="G27" s="32" t="s">
        <v>86</v>
      </c>
      <c r="H27" s="10"/>
    </row>
    <row r="28" s="9" customFormat="1" ht="69.95" customHeight="1" spans="1:8">
      <c r="A28" s="30">
        <v>7</v>
      </c>
      <c r="B28" s="33" t="s">
        <v>87</v>
      </c>
      <c r="C28" s="30" t="s">
        <v>45</v>
      </c>
      <c r="D28" s="30">
        <v>260</v>
      </c>
      <c r="E28" s="34"/>
      <c r="F28" s="31">
        <f t="shared" si="0"/>
        <v>0</v>
      </c>
      <c r="G28" s="32" t="s">
        <v>88</v>
      </c>
      <c r="H28" s="10"/>
    </row>
    <row r="29" s="9" customFormat="1" ht="69.95" customHeight="1" spans="1:8">
      <c r="A29" s="30">
        <v>8</v>
      </c>
      <c r="B29" s="33" t="s">
        <v>89</v>
      </c>
      <c r="C29" s="30" t="s">
        <v>45</v>
      </c>
      <c r="D29" s="30">
        <v>260</v>
      </c>
      <c r="E29" s="34"/>
      <c r="F29" s="31">
        <f t="shared" si="0"/>
        <v>0</v>
      </c>
      <c r="G29" s="32" t="s">
        <v>90</v>
      </c>
      <c r="H29" s="10"/>
    </row>
    <row r="30" s="9" customFormat="1" ht="87" customHeight="1" spans="1:8">
      <c r="A30" s="30">
        <v>9</v>
      </c>
      <c r="B30" s="33" t="s">
        <v>91</v>
      </c>
      <c r="C30" s="30" t="s">
        <v>45</v>
      </c>
      <c r="D30" s="30">
        <v>156</v>
      </c>
      <c r="E30" s="34"/>
      <c r="F30" s="31">
        <f t="shared" si="0"/>
        <v>0</v>
      </c>
      <c r="G30" s="32" t="s">
        <v>92</v>
      </c>
      <c r="H30" s="10"/>
    </row>
    <row r="31" s="9" customFormat="1" ht="69.95" customHeight="1" spans="1:8">
      <c r="A31" s="30">
        <v>10</v>
      </c>
      <c r="B31" s="33" t="s">
        <v>93</v>
      </c>
      <c r="C31" s="33" t="s">
        <v>94</v>
      </c>
      <c r="D31" s="33">
        <v>39</v>
      </c>
      <c r="E31" s="34"/>
      <c r="F31" s="31">
        <f t="shared" si="0"/>
        <v>0</v>
      </c>
      <c r="G31" s="37" t="s">
        <v>95</v>
      </c>
      <c r="H31" s="10"/>
    </row>
    <row r="32" s="9" customFormat="1" ht="69.95" customHeight="1" spans="1:8">
      <c r="A32" s="30">
        <v>11</v>
      </c>
      <c r="B32" s="33" t="s">
        <v>96</v>
      </c>
      <c r="C32" s="30" t="s">
        <v>45</v>
      </c>
      <c r="D32" s="30">
        <v>1950</v>
      </c>
      <c r="E32" s="34"/>
      <c r="F32" s="31">
        <f t="shared" si="0"/>
        <v>0</v>
      </c>
      <c r="G32" s="32" t="s">
        <v>97</v>
      </c>
      <c r="H32" s="10"/>
    </row>
    <row r="33" s="9" customFormat="1" ht="69.95" customHeight="1" spans="1:8">
      <c r="A33" s="30">
        <v>12</v>
      </c>
      <c r="B33" s="33" t="s">
        <v>98</v>
      </c>
      <c r="C33" s="30" t="s">
        <v>45</v>
      </c>
      <c r="D33" s="30">
        <v>780</v>
      </c>
      <c r="E33" s="34"/>
      <c r="F33" s="31">
        <f t="shared" si="0"/>
        <v>0</v>
      </c>
      <c r="G33" s="32" t="s">
        <v>99</v>
      </c>
      <c r="H33" s="10"/>
    </row>
    <row r="34" s="9" customFormat="1" ht="69.95" customHeight="1" spans="1:8">
      <c r="A34" s="30">
        <v>13</v>
      </c>
      <c r="B34" s="33" t="s">
        <v>100</v>
      </c>
      <c r="C34" s="30" t="s">
        <v>45</v>
      </c>
      <c r="D34" s="30">
        <v>1430</v>
      </c>
      <c r="E34" s="34"/>
      <c r="F34" s="31">
        <f t="shared" si="0"/>
        <v>0</v>
      </c>
      <c r="G34" s="32" t="s">
        <v>101</v>
      </c>
      <c r="H34" s="10"/>
    </row>
    <row r="35" s="9" customFormat="1" ht="69.95" customHeight="1" spans="1:8">
      <c r="A35" s="30">
        <v>14</v>
      </c>
      <c r="B35" s="32" t="s">
        <v>102</v>
      </c>
      <c r="C35" s="33" t="s">
        <v>94</v>
      </c>
      <c r="D35" s="33">
        <v>390</v>
      </c>
      <c r="E35" s="34"/>
      <c r="F35" s="31">
        <f t="shared" si="0"/>
        <v>0</v>
      </c>
      <c r="G35" s="37" t="s">
        <v>103</v>
      </c>
      <c r="H35" s="10"/>
    </row>
    <row r="36" s="9" customFormat="1" ht="69.95" customHeight="1" spans="1:8">
      <c r="A36" s="30">
        <v>15</v>
      </c>
      <c r="B36" s="33" t="s">
        <v>104</v>
      </c>
      <c r="C36" s="30" t="s">
        <v>105</v>
      </c>
      <c r="D36" s="30">
        <v>78</v>
      </c>
      <c r="E36" s="34"/>
      <c r="F36" s="31">
        <f t="shared" si="0"/>
        <v>0</v>
      </c>
      <c r="G36" s="32" t="s">
        <v>106</v>
      </c>
      <c r="H36" s="10"/>
    </row>
    <row r="37" s="9" customFormat="1" ht="69.95" customHeight="1" spans="1:8">
      <c r="A37" s="30">
        <v>16</v>
      </c>
      <c r="B37" s="33" t="s">
        <v>107</v>
      </c>
      <c r="C37" s="30" t="s">
        <v>105</v>
      </c>
      <c r="D37" s="30">
        <v>52</v>
      </c>
      <c r="E37" s="34"/>
      <c r="F37" s="31">
        <f t="shared" si="0"/>
        <v>0</v>
      </c>
      <c r="G37" s="32" t="s">
        <v>108</v>
      </c>
      <c r="H37" s="10"/>
    </row>
    <row r="38" s="9" customFormat="1" ht="30" customHeight="1" spans="1:8">
      <c r="A38" s="28" t="s">
        <v>109</v>
      </c>
      <c r="B38" s="29" t="s">
        <v>110</v>
      </c>
      <c r="C38" s="30" t="s">
        <v>50</v>
      </c>
      <c r="D38" s="30"/>
      <c r="E38" s="35"/>
      <c r="F38" s="31"/>
      <c r="G38" s="32" t="s">
        <v>50</v>
      </c>
      <c r="H38" s="10"/>
    </row>
    <row r="39" s="9" customFormat="1" ht="81.95" customHeight="1" spans="1:8">
      <c r="A39" s="30">
        <v>1</v>
      </c>
      <c r="B39" s="33" t="s">
        <v>111</v>
      </c>
      <c r="C39" s="30" t="s">
        <v>45</v>
      </c>
      <c r="D39" s="30">
        <v>78</v>
      </c>
      <c r="E39" s="34"/>
      <c r="F39" s="31">
        <f t="shared" ref="F39:F69" si="1">E39*D39</f>
        <v>0</v>
      </c>
      <c r="G39" s="32" t="s">
        <v>112</v>
      </c>
      <c r="H39" s="10"/>
    </row>
    <row r="40" s="9" customFormat="1" ht="69.95" customHeight="1" spans="1:8">
      <c r="A40" s="30">
        <v>2</v>
      </c>
      <c r="B40" s="33" t="s">
        <v>113</v>
      </c>
      <c r="C40" s="30" t="s">
        <v>114</v>
      </c>
      <c r="D40" s="30">
        <v>13</v>
      </c>
      <c r="E40" s="38"/>
      <c r="F40" s="31">
        <f t="shared" si="1"/>
        <v>0</v>
      </c>
      <c r="G40" s="32" t="s">
        <v>115</v>
      </c>
      <c r="H40" s="10"/>
    </row>
    <row r="41" s="10" customFormat="1" ht="69.95" customHeight="1" spans="1:7">
      <c r="A41" s="30">
        <v>3</v>
      </c>
      <c r="B41" s="33" t="s">
        <v>116</v>
      </c>
      <c r="C41" s="30" t="s">
        <v>114</v>
      </c>
      <c r="D41" s="30">
        <v>1.3</v>
      </c>
      <c r="E41" s="34"/>
      <c r="F41" s="31">
        <f t="shared" si="1"/>
        <v>0</v>
      </c>
      <c r="G41" s="32" t="s">
        <v>117</v>
      </c>
    </row>
    <row r="42" s="9" customFormat="1" ht="69.95" customHeight="1" spans="1:8">
      <c r="A42" s="30">
        <v>4</v>
      </c>
      <c r="B42" s="33" t="s">
        <v>118</v>
      </c>
      <c r="C42" s="30" t="s">
        <v>40</v>
      </c>
      <c r="D42" s="30">
        <v>780</v>
      </c>
      <c r="E42" s="34"/>
      <c r="F42" s="31">
        <f t="shared" si="1"/>
        <v>0</v>
      </c>
      <c r="G42" s="32" t="s">
        <v>119</v>
      </c>
      <c r="H42" s="10"/>
    </row>
    <row r="43" s="9" customFormat="1" ht="69.95" customHeight="1" spans="1:8">
      <c r="A43" s="30">
        <v>5</v>
      </c>
      <c r="B43" s="33" t="s">
        <v>120</v>
      </c>
      <c r="C43" s="30" t="s">
        <v>45</v>
      </c>
      <c r="D43" s="30">
        <v>715</v>
      </c>
      <c r="E43" s="39"/>
      <c r="F43" s="31">
        <f t="shared" si="1"/>
        <v>0</v>
      </c>
      <c r="G43" s="32" t="s">
        <v>121</v>
      </c>
      <c r="H43" s="10"/>
    </row>
    <row r="44" s="9" customFormat="1" ht="69.95" customHeight="1" spans="1:8">
      <c r="A44" s="30">
        <v>6</v>
      </c>
      <c r="B44" s="33" t="s">
        <v>122</v>
      </c>
      <c r="C44" s="30" t="s">
        <v>45</v>
      </c>
      <c r="D44" s="30">
        <v>364</v>
      </c>
      <c r="E44" s="34"/>
      <c r="F44" s="31">
        <f t="shared" si="1"/>
        <v>0</v>
      </c>
      <c r="G44" s="32" t="s">
        <v>123</v>
      </c>
      <c r="H44" s="10"/>
    </row>
    <row r="45" s="9" customFormat="1" ht="69.95" customHeight="1" spans="1:8">
      <c r="A45" s="30">
        <v>7</v>
      </c>
      <c r="B45" s="33" t="s">
        <v>124</v>
      </c>
      <c r="C45" s="30" t="s">
        <v>105</v>
      </c>
      <c r="D45" s="30">
        <v>208</v>
      </c>
      <c r="E45" s="34"/>
      <c r="F45" s="31">
        <f t="shared" si="1"/>
        <v>0</v>
      </c>
      <c r="G45" s="32" t="s">
        <v>125</v>
      </c>
      <c r="H45" s="10"/>
    </row>
    <row r="46" s="9" customFormat="1" ht="69.95" customHeight="1" spans="1:8">
      <c r="A46" s="30">
        <v>8</v>
      </c>
      <c r="B46" s="33" t="s">
        <v>126</v>
      </c>
      <c r="C46" s="30" t="s">
        <v>40</v>
      </c>
      <c r="D46" s="30">
        <v>130</v>
      </c>
      <c r="E46" s="34"/>
      <c r="F46" s="31">
        <f t="shared" si="1"/>
        <v>0</v>
      </c>
      <c r="G46" s="32" t="s">
        <v>127</v>
      </c>
      <c r="H46" s="10"/>
    </row>
    <row r="47" s="9" customFormat="1" ht="86.1" customHeight="1" spans="1:8">
      <c r="A47" s="30">
        <v>9</v>
      </c>
      <c r="B47" s="33" t="s">
        <v>128</v>
      </c>
      <c r="C47" s="30" t="s">
        <v>40</v>
      </c>
      <c r="D47" s="30">
        <v>130</v>
      </c>
      <c r="E47" s="34"/>
      <c r="F47" s="31">
        <f t="shared" si="1"/>
        <v>0</v>
      </c>
      <c r="G47" s="32" t="s">
        <v>129</v>
      </c>
      <c r="H47" s="10"/>
    </row>
    <row r="48" s="9" customFormat="1" ht="69.95" customHeight="1" spans="1:8">
      <c r="A48" s="30">
        <v>10</v>
      </c>
      <c r="B48" s="33" t="s">
        <v>130</v>
      </c>
      <c r="C48" s="30" t="s">
        <v>40</v>
      </c>
      <c r="D48" s="30">
        <v>39</v>
      </c>
      <c r="E48" s="34"/>
      <c r="F48" s="31">
        <f t="shared" si="1"/>
        <v>0</v>
      </c>
      <c r="G48" s="32" t="s">
        <v>131</v>
      </c>
      <c r="H48" s="10"/>
    </row>
    <row r="49" s="9" customFormat="1" ht="84" customHeight="1" spans="1:8">
      <c r="A49" s="30">
        <v>11</v>
      </c>
      <c r="B49" s="33" t="s">
        <v>132</v>
      </c>
      <c r="C49" s="30" t="s">
        <v>40</v>
      </c>
      <c r="D49" s="30">
        <v>117</v>
      </c>
      <c r="E49" s="34"/>
      <c r="F49" s="31">
        <f t="shared" si="1"/>
        <v>0</v>
      </c>
      <c r="G49" s="32" t="s">
        <v>133</v>
      </c>
      <c r="H49" s="10"/>
    </row>
    <row r="50" s="9" customFormat="1" ht="69.95" customHeight="1" spans="1:8">
      <c r="A50" s="30">
        <v>12</v>
      </c>
      <c r="B50" s="33" t="s">
        <v>134</v>
      </c>
      <c r="C50" s="30" t="s">
        <v>40</v>
      </c>
      <c r="D50" s="30">
        <v>65</v>
      </c>
      <c r="E50" s="34"/>
      <c r="F50" s="31">
        <f t="shared" si="1"/>
        <v>0</v>
      </c>
      <c r="G50" s="32" t="s">
        <v>135</v>
      </c>
      <c r="H50" s="10"/>
    </row>
    <row r="51" s="9" customFormat="1" ht="69.95" customHeight="1" spans="1:8">
      <c r="A51" s="30">
        <v>13</v>
      </c>
      <c r="B51" s="33" t="s">
        <v>136</v>
      </c>
      <c r="C51" s="30" t="s">
        <v>40</v>
      </c>
      <c r="D51" s="30">
        <v>26</v>
      </c>
      <c r="E51" s="34"/>
      <c r="F51" s="31">
        <f t="shared" si="1"/>
        <v>0</v>
      </c>
      <c r="G51" s="32" t="s">
        <v>137</v>
      </c>
      <c r="H51" s="10"/>
    </row>
    <row r="52" s="9" customFormat="1" ht="69.95" customHeight="1" spans="1:8">
      <c r="A52" s="30">
        <v>14</v>
      </c>
      <c r="B52" s="33" t="s">
        <v>138</v>
      </c>
      <c r="C52" s="30" t="s">
        <v>139</v>
      </c>
      <c r="D52" s="30">
        <v>39</v>
      </c>
      <c r="E52" s="34"/>
      <c r="F52" s="31">
        <f t="shared" si="1"/>
        <v>0</v>
      </c>
      <c r="G52" s="32" t="s">
        <v>140</v>
      </c>
      <c r="H52" s="10"/>
    </row>
    <row r="53" s="9" customFormat="1" ht="78" customHeight="1" spans="1:8">
      <c r="A53" s="30">
        <v>15</v>
      </c>
      <c r="B53" s="33" t="s">
        <v>141</v>
      </c>
      <c r="C53" s="30" t="s">
        <v>40</v>
      </c>
      <c r="D53" s="30">
        <v>390</v>
      </c>
      <c r="E53" s="34"/>
      <c r="F53" s="31">
        <f t="shared" si="1"/>
        <v>0</v>
      </c>
      <c r="G53" s="32" t="s">
        <v>142</v>
      </c>
      <c r="H53" s="10"/>
    </row>
    <row r="54" s="9" customFormat="1" ht="69.95" customHeight="1" spans="1:8">
      <c r="A54" s="30">
        <v>16</v>
      </c>
      <c r="B54" s="33" t="s">
        <v>143</v>
      </c>
      <c r="C54" s="30" t="s">
        <v>40</v>
      </c>
      <c r="D54" s="30">
        <v>195</v>
      </c>
      <c r="E54" s="34"/>
      <c r="F54" s="31">
        <f t="shared" si="1"/>
        <v>0</v>
      </c>
      <c r="G54" s="32" t="s">
        <v>144</v>
      </c>
      <c r="H54" s="10"/>
    </row>
    <row r="55" s="9" customFormat="1" ht="30" customHeight="1" spans="1:8">
      <c r="A55" s="28" t="s">
        <v>145</v>
      </c>
      <c r="B55" s="29" t="s">
        <v>146</v>
      </c>
      <c r="C55" s="30" t="s">
        <v>50</v>
      </c>
      <c r="D55" s="30"/>
      <c r="E55" s="35"/>
      <c r="F55" s="31"/>
      <c r="G55" s="32" t="s">
        <v>50</v>
      </c>
      <c r="H55" s="10"/>
    </row>
    <row r="56" s="9" customFormat="1" ht="69.95" customHeight="1" spans="1:8">
      <c r="A56" s="30">
        <v>1</v>
      </c>
      <c r="B56" s="33" t="s">
        <v>147</v>
      </c>
      <c r="C56" s="30" t="s">
        <v>45</v>
      </c>
      <c r="D56" s="30">
        <v>65000</v>
      </c>
      <c r="E56" s="34"/>
      <c r="F56" s="31">
        <f t="shared" si="1"/>
        <v>0</v>
      </c>
      <c r="G56" s="32" t="s">
        <v>148</v>
      </c>
      <c r="H56" s="10"/>
    </row>
    <row r="57" s="9" customFormat="1" ht="69.95" customHeight="1" spans="1:8">
      <c r="A57" s="30">
        <v>2</v>
      </c>
      <c r="B57" s="33" t="s">
        <v>149</v>
      </c>
      <c r="C57" s="30" t="s">
        <v>150</v>
      </c>
      <c r="D57" s="30">
        <v>793</v>
      </c>
      <c r="E57" s="34"/>
      <c r="F57" s="31">
        <f t="shared" si="1"/>
        <v>0</v>
      </c>
      <c r="G57" s="32" t="s">
        <v>151</v>
      </c>
      <c r="H57" s="10"/>
    </row>
    <row r="58" s="9" customFormat="1" ht="69.95" customHeight="1" spans="1:8">
      <c r="A58" s="30">
        <v>3</v>
      </c>
      <c r="B58" s="33" t="s">
        <v>152</v>
      </c>
      <c r="C58" s="30" t="s">
        <v>150</v>
      </c>
      <c r="D58" s="30">
        <v>1638</v>
      </c>
      <c r="E58" s="34"/>
      <c r="F58" s="31">
        <f t="shared" si="1"/>
        <v>0</v>
      </c>
      <c r="G58" s="32" t="s">
        <v>153</v>
      </c>
      <c r="H58" s="10"/>
    </row>
    <row r="59" s="9" customFormat="1" ht="90" customHeight="1" spans="1:8">
      <c r="A59" s="30">
        <v>4</v>
      </c>
      <c r="B59" s="33" t="s">
        <v>154</v>
      </c>
      <c r="C59" s="30" t="s">
        <v>150</v>
      </c>
      <c r="D59" s="30">
        <v>78</v>
      </c>
      <c r="E59" s="40"/>
      <c r="F59" s="31">
        <f t="shared" si="1"/>
        <v>0</v>
      </c>
      <c r="G59" s="32" t="s">
        <v>155</v>
      </c>
      <c r="H59" s="10"/>
    </row>
    <row r="60" s="9" customFormat="1" ht="90" customHeight="1" spans="1:8">
      <c r="A60" s="30">
        <v>5</v>
      </c>
      <c r="B60" s="33" t="s">
        <v>156</v>
      </c>
      <c r="C60" s="30" t="s">
        <v>150</v>
      </c>
      <c r="D60" s="30">
        <v>91</v>
      </c>
      <c r="E60" s="34"/>
      <c r="F60" s="31">
        <f t="shared" si="1"/>
        <v>0</v>
      </c>
      <c r="G60" s="32" t="s">
        <v>157</v>
      </c>
      <c r="H60" s="10"/>
    </row>
    <row r="61" s="9" customFormat="1" ht="89.1" customHeight="1" spans="1:8">
      <c r="A61" s="30">
        <v>6</v>
      </c>
      <c r="B61" s="33" t="s">
        <v>158</v>
      </c>
      <c r="C61" s="30" t="s">
        <v>105</v>
      </c>
      <c r="D61" s="30">
        <v>91</v>
      </c>
      <c r="E61" s="34"/>
      <c r="F61" s="31">
        <f t="shared" si="1"/>
        <v>0</v>
      </c>
      <c r="G61" s="32" t="s">
        <v>159</v>
      </c>
      <c r="H61" s="10"/>
    </row>
    <row r="62" s="9" customFormat="1" ht="69.95" customHeight="1" spans="1:8">
      <c r="A62" s="30">
        <v>7</v>
      </c>
      <c r="B62" s="33" t="s">
        <v>160</v>
      </c>
      <c r="C62" s="30" t="s">
        <v>105</v>
      </c>
      <c r="D62" s="30">
        <v>260</v>
      </c>
      <c r="E62" s="34"/>
      <c r="F62" s="31">
        <f t="shared" si="1"/>
        <v>0</v>
      </c>
      <c r="G62" s="32" t="s">
        <v>161</v>
      </c>
      <c r="H62" s="10"/>
    </row>
    <row r="63" s="9" customFormat="1" ht="104.1" customHeight="1" spans="1:8">
      <c r="A63" s="30">
        <v>8</v>
      </c>
      <c r="B63" s="33" t="s">
        <v>162</v>
      </c>
      <c r="C63" s="33" t="s">
        <v>163</v>
      </c>
      <c r="D63" s="33">
        <v>1</v>
      </c>
      <c r="E63" s="34"/>
      <c r="F63" s="31">
        <f t="shared" si="1"/>
        <v>0</v>
      </c>
      <c r="G63" s="32" t="s">
        <v>164</v>
      </c>
      <c r="H63" s="10"/>
    </row>
    <row r="64" s="9" customFormat="1" ht="30" customHeight="1" spans="1:8">
      <c r="A64" s="28" t="s">
        <v>165</v>
      </c>
      <c r="B64" s="29" t="s">
        <v>166</v>
      </c>
      <c r="C64" s="30" t="s">
        <v>50</v>
      </c>
      <c r="D64" s="30"/>
      <c r="E64" s="35"/>
      <c r="F64" s="31"/>
      <c r="G64" s="32" t="s">
        <v>50</v>
      </c>
      <c r="H64" s="10"/>
    </row>
    <row r="65" s="9" customFormat="1" ht="69.95" customHeight="1" spans="1:8">
      <c r="A65" s="30">
        <v>1</v>
      </c>
      <c r="B65" s="33" t="s">
        <v>167</v>
      </c>
      <c r="C65" s="30" t="s">
        <v>168</v>
      </c>
      <c r="D65" s="30">
        <v>162.5</v>
      </c>
      <c r="E65" s="40"/>
      <c r="F65" s="31">
        <f t="shared" si="1"/>
        <v>0</v>
      </c>
      <c r="G65" s="32" t="s">
        <v>169</v>
      </c>
      <c r="H65" s="10"/>
    </row>
    <row r="66" s="9" customFormat="1" ht="69.95" customHeight="1" spans="1:8">
      <c r="A66" s="30">
        <v>2</v>
      </c>
      <c r="B66" s="33" t="s">
        <v>170</v>
      </c>
      <c r="C66" s="30" t="s">
        <v>168</v>
      </c>
      <c r="D66" s="30">
        <v>19.5</v>
      </c>
      <c r="E66" s="34"/>
      <c r="F66" s="31">
        <f t="shared" si="1"/>
        <v>0</v>
      </c>
      <c r="G66" s="32" t="s">
        <v>171</v>
      </c>
      <c r="H66" s="10"/>
    </row>
    <row r="67" s="9" customFormat="1" ht="69.95" customHeight="1" spans="1:8">
      <c r="A67" s="30">
        <v>3</v>
      </c>
      <c r="B67" s="33" t="s">
        <v>172</v>
      </c>
      <c r="C67" s="30" t="s">
        <v>168</v>
      </c>
      <c r="D67" s="30">
        <v>19.5</v>
      </c>
      <c r="E67" s="40"/>
      <c r="F67" s="31">
        <f t="shared" si="1"/>
        <v>0</v>
      </c>
      <c r="G67" s="32" t="s">
        <v>173</v>
      </c>
      <c r="H67" s="10"/>
    </row>
    <row r="68" s="9" customFormat="1" ht="69.95" customHeight="1" spans="1:8">
      <c r="A68" s="30">
        <v>4</v>
      </c>
      <c r="B68" s="33" t="s">
        <v>174</v>
      </c>
      <c r="C68" s="30" t="s">
        <v>168</v>
      </c>
      <c r="D68" s="30">
        <v>39</v>
      </c>
      <c r="E68" s="34"/>
      <c r="F68" s="31">
        <f t="shared" si="1"/>
        <v>0</v>
      </c>
      <c r="G68" s="32" t="s">
        <v>175</v>
      </c>
      <c r="H68" s="10"/>
    </row>
    <row r="69" s="9" customFormat="1" ht="69.95" customHeight="1" spans="1:8">
      <c r="A69" s="30">
        <v>5</v>
      </c>
      <c r="B69" s="33" t="s">
        <v>176</v>
      </c>
      <c r="C69" s="30" t="s">
        <v>177</v>
      </c>
      <c r="D69" s="30">
        <v>1560</v>
      </c>
      <c r="E69" s="34"/>
      <c r="F69" s="31">
        <f t="shared" si="1"/>
        <v>0</v>
      </c>
      <c r="G69" s="32" t="s">
        <v>178</v>
      </c>
      <c r="H69" s="10"/>
    </row>
    <row r="70" s="9" customFormat="1" ht="69.95" customHeight="1" spans="1:8">
      <c r="A70" s="30">
        <v>6</v>
      </c>
      <c r="B70" s="33" t="s">
        <v>179</v>
      </c>
      <c r="C70" s="30" t="s">
        <v>105</v>
      </c>
      <c r="D70" s="30">
        <v>1040</v>
      </c>
      <c r="E70" s="34"/>
      <c r="F70" s="31">
        <f t="shared" ref="F70:F99" si="2">E70*D70</f>
        <v>0</v>
      </c>
      <c r="G70" s="32" t="s">
        <v>180</v>
      </c>
      <c r="H70" s="10"/>
    </row>
    <row r="71" s="9" customFormat="1" ht="69.95" customHeight="1" spans="1:8">
      <c r="A71" s="30">
        <v>7</v>
      </c>
      <c r="B71" s="33" t="s">
        <v>181</v>
      </c>
      <c r="C71" s="30" t="s">
        <v>105</v>
      </c>
      <c r="D71" s="30">
        <v>1040</v>
      </c>
      <c r="E71" s="34"/>
      <c r="F71" s="31">
        <f t="shared" si="2"/>
        <v>0</v>
      </c>
      <c r="G71" s="32" t="s">
        <v>182</v>
      </c>
      <c r="H71" s="10"/>
    </row>
    <row r="72" s="9" customFormat="1" ht="69.95" customHeight="1" spans="1:8">
      <c r="A72" s="30">
        <v>8</v>
      </c>
      <c r="B72" s="33" t="s">
        <v>183</v>
      </c>
      <c r="C72" s="30" t="s">
        <v>184</v>
      </c>
      <c r="D72" s="30">
        <v>44.2</v>
      </c>
      <c r="E72" s="38"/>
      <c r="F72" s="31">
        <f t="shared" si="2"/>
        <v>0</v>
      </c>
      <c r="G72" s="32" t="s">
        <v>185</v>
      </c>
      <c r="H72" s="10"/>
    </row>
    <row r="73" s="9" customFormat="1" ht="69.95" customHeight="1" spans="1:8">
      <c r="A73" s="30">
        <v>9</v>
      </c>
      <c r="B73" s="33" t="s">
        <v>186</v>
      </c>
      <c r="C73" s="30" t="s">
        <v>139</v>
      </c>
      <c r="D73" s="30">
        <v>546</v>
      </c>
      <c r="E73" s="34"/>
      <c r="F73" s="31">
        <f t="shared" si="2"/>
        <v>0</v>
      </c>
      <c r="G73" s="32" t="s">
        <v>187</v>
      </c>
      <c r="H73" s="10"/>
    </row>
    <row r="74" s="9" customFormat="1" ht="69.95" customHeight="1" spans="1:8">
      <c r="A74" s="30">
        <v>10</v>
      </c>
      <c r="B74" s="33" t="s">
        <v>188</v>
      </c>
      <c r="C74" s="30" t="s">
        <v>40</v>
      </c>
      <c r="D74" s="30">
        <v>390</v>
      </c>
      <c r="E74" s="34"/>
      <c r="F74" s="31">
        <f t="shared" si="2"/>
        <v>0</v>
      </c>
      <c r="G74" s="32" t="s">
        <v>189</v>
      </c>
      <c r="H74" s="10"/>
    </row>
    <row r="75" s="9" customFormat="1" ht="69.95" customHeight="1" spans="1:8">
      <c r="A75" s="30">
        <v>11</v>
      </c>
      <c r="B75" s="33" t="s">
        <v>190</v>
      </c>
      <c r="C75" s="30" t="s">
        <v>139</v>
      </c>
      <c r="D75" s="30">
        <v>390</v>
      </c>
      <c r="E75" s="34"/>
      <c r="F75" s="31">
        <f t="shared" si="2"/>
        <v>0</v>
      </c>
      <c r="G75" s="32" t="s">
        <v>191</v>
      </c>
      <c r="H75" s="10"/>
    </row>
    <row r="76" s="9" customFormat="1" ht="30" customHeight="1" spans="1:8">
      <c r="A76" s="28" t="s">
        <v>192</v>
      </c>
      <c r="B76" s="29" t="s">
        <v>193</v>
      </c>
      <c r="C76" s="30" t="s">
        <v>50</v>
      </c>
      <c r="D76" s="30"/>
      <c r="E76" s="35"/>
      <c r="F76" s="31"/>
      <c r="G76" s="32" t="s">
        <v>50</v>
      </c>
      <c r="H76" s="10"/>
    </row>
    <row r="77" s="9" customFormat="1" ht="69.95" customHeight="1" spans="1:8">
      <c r="A77" s="30">
        <v>1</v>
      </c>
      <c r="B77" s="33" t="s">
        <v>194</v>
      </c>
      <c r="C77" s="30" t="s">
        <v>168</v>
      </c>
      <c r="D77" s="30">
        <v>286</v>
      </c>
      <c r="E77" s="34"/>
      <c r="F77" s="31">
        <f t="shared" si="2"/>
        <v>0</v>
      </c>
      <c r="G77" s="32" t="s">
        <v>195</v>
      </c>
      <c r="H77" s="10"/>
    </row>
    <row r="78" s="9" customFormat="1" ht="69.95" customHeight="1" spans="1:8">
      <c r="A78" s="30">
        <v>2</v>
      </c>
      <c r="B78" s="33" t="s">
        <v>196</v>
      </c>
      <c r="C78" s="30" t="s">
        <v>168</v>
      </c>
      <c r="D78" s="30">
        <v>312</v>
      </c>
      <c r="E78" s="40"/>
      <c r="F78" s="31">
        <f t="shared" si="2"/>
        <v>0</v>
      </c>
      <c r="G78" s="32" t="s">
        <v>197</v>
      </c>
      <c r="H78" s="10"/>
    </row>
    <row r="79" s="9" customFormat="1" ht="69.95" customHeight="1" spans="1:8">
      <c r="A79" s="30">
        <v>3</v>
      </c>
      <c r="B79" s="33" t="s">
        <v>198</v>
      </c>
      <c r="C79" s="30" t="s">
        <v>168</v>
      </c>
      <c r="D79" s="30">
        <v>234</v>
      </c>
      <c r="E79" s="40"/>
      <c r="F79" s="31">
        <f t="shared" si="2"/>
        <v>0</v>
      </c>
      <c r="G79" s="32" t="s">
        <v>199</v>
      </c>
      <c r="H79" s="10"/>
    </row>
    <row r="80" s="9" customFormat="1" ht="69.95" customHeight="1" spans="1:8">
      <c r="A80" s="30">
        <v>4</v>
      </c>
      <c r="B80" s="33" t="s">
        <v>200</v>
      </c>
      <c r="C80" s="30" t="s">
        <v>40</v>
      </c>
      <c r="D80" s="30">
        <v>85800</v>
      </c>
      <c r="E80" s="34"/>
      <c r="F80" s="31">
        <f t="shared" si="2"/>
        <v>0</v>
      </c>
      <c r="G80" s="32" t="s">
        <v>201</v>
      </c>
      <c r="H80" s="10"/>
    </row>
    <row r="81" s="9" customFormat="1" ht="69.95" customHeight="1" spans="1:8">
      <c r="A81" s="30">
        <v>5</v>
      </c>
      <c r="B81" s="33" t="s">
        <v>202</v>
      </c>
      <c r="C81" s="30" t="s">
        <v>40</v>
      </c>
      <c r="D81" s="30">
        <v>11076</v>
      </c>
      <c r="E81" s="34"/>
      <c r="F81" s="31">
        <f t="shared" si="2"/>
        <v>0</v>
      </c>
      <c r="G81" s="32" t="s">
        <v>203</v>
      </c>
      <c r="H81" s="10"/>
    </row>
    <row r="82" s="9" customFormat="1" ht="69.95" customHeight="1" spans="1:8">
      <c r="A82" s="30">
        <v>6</v>
      </c>
      <c r="B82" s="33" t="s">
        <v>204</v>
      </c>
      <c r="C82" s="30" t="s">
        <v>40</v>
      </c>
      <c r="D82" s="30">
        <v>1040</v>
      </c>
      <c r="E82" s="34"/>
      <c r="F82" s="31">
        <f t="shared" si="2"/>
        <v>0</v>
      </c>
      <c r="G82" s="32" t="s">
        <v>205</v>
      </c>
      <c r="H82" s="10"/>
    </row>
    <row r="83" s="9" customFormat="1" ht="30" customHeight="1" spans="1:8">
      <c r="A83" s="28" t="s">
        <v>206</v>
      </c>
      <c r="B83" s="29" t="s">
        <v>207</v>
      </c>
      <c r="C83" s="30" t="s">
        <v>50</v>
      </c>
      <c r="D83" s="30"/>
      <c r="E83" s="34"/>
      <c r="F83" s="31"/>
      <c r="G83" s="32" t="s">
        <v>50</v>
      </c>
      <c r="H83" s="10"/>
    </row>
    <row r="84" s="9" customFormat="1" ht="69.95" customHeight="1" spans="1:8">
      <c r="A84" s="30">
        <v>1</v>
      </c>
      <c r="B84" s="33" t="s">
        <v>208</v>
      </c>
      <c r="C84" s="30" t="s">
        <v>40</v>
      </c>
      <c r="D84" s="30">
        <v>3900</v>
      </c>
      <c r="E84" s="34"/>
      <c r="F84" s="31">
        <f t="shared" si="2"/>
        <v>0</v>
      </c>
      <c r="G84" s="32" t="s">
        <v>209</v>
      </c>
      <c r="H84" s="10"/>
    </row>
    <row r="85" s="9" customFormat="1" ht="69.95" customHeight="1" spans="1:8">
      <c r="A85" s="30">
        <v>2</v>
      </c>
      <c r="B85" s="33" t="s">
        <v>210</v>
      </c>
      <c r="C85" s="30" t="s">
        <v>40</v>
      </c>
      <c r="D85" s="30">
        <v>26</v>
      </c>
      <c r="E85" s="40"/>
      <c r="F85" s="31">
        <f t="shared" si="2"/>
        <v>0</v>
      </c>
      <c r="G85" s="32" t="s">
        <v>211</v>
      </c>
      <c r="H85" s="10"/>
    </row>
    <row r="86" s="9" customFormat="1" ht="69.95" customHeight="1" spans="1:8">
      <c r="A86" s="30">
        <v>3</v>
      </c>
      <c r="B86" s="33" t="s">
        <v>212</v>
      </c>
      <c r="C86" s="30" t="s">
        <v>40</v>
      </c>
      <c r="D86" s="30">
        <v>442</v>
      </c>
      <c r="E86" s="34"/>
      <c r="F86" s="31">
        <f t="shared" si="2"/>
        <v>0</v>
      </c>
      <c r="G86" s="32" t="s">
        <v>213</v>
      </c>
      <c r="H86" s="10"/>
    </row>
    <row r="87" s="9" customFormat="1" ht="69.95" customHeight="1" spans="1:8">
      <c r="A87" s="30">
        <v>4</v>
      </c>
      <c r="B87" s="33" t="s">
        <v>214</v>
      </c>
      <c r="C87" s="30" t="s">
        <v>40</v>
      </c>
      <c r="D87" s="30">
        <v>65</v>
      </c>
      <c r="E87" s="34"/>
      <c r="F87" s="31">
        <f t="shared" si="2"/>
        <v>0</v>
      </c>
      <c r="G87" s="32" t="s">
        <v>215</v>
      </c>
      <c r="H87" s="10"/>
    </row>
    <row r="88" s="9" customFormat="1" ht="69.95" customHeight="1" spans="1:8">
      <c r="A88" s="30">
        <v>5</v>
      </c>
      <c r="B88" s="33" t="s">
        <v>216</v>
      </c>
      <c r="C88" s="30" t="s">
        <v>40</v>
      </c>
      <c r="D88" s="30">
        <v>104</v>
      </c>
      <c r="E88" s="34"/>
      <c r="F88" s="31">
        <f t="shared" si="2"/>
        <v>0</v>
      </c>
      <c r="G88" s="32" t="s">
        <v>217</v>
      </c>
      <c r="H88" s="10"/>
    </row>
    <row r="89" s="9" customFormat="1" ht="69.95" customHeight="1" spans="1:8">
      <c r="A89" s="30">
        <v>6</v>
      </c>
      <c r="B89" s="33" t="s">
        <v>218</v>
      </c>
      <c r="C89" s="30" t="s">
        <v>40</v>
      </c>
      <c r="D89" s="30">
        <v>650</v>
      </c>
      <c r="E89" s="34"/>
      <c r="F89" s="31">
        <f t="shared" si="2"/>
        <v>0</v>
      </c>
      <c r="G89" s="32" t="s">
        <v>219</v>
      </c>
      <c r="H89" s="10"/>
    </row>
    <row r="90" s="9" customFormat="1" ht="69.95" customHeight="1" spans="1:8">
      <c r="A90" s="30">
        <v>7</v>
      </c>
      <c r="B90" s="33" t="s">
        <v>220</v>
      </c>
      <c r="C90" s="30" t="s">
        <v>105</v>
      </c>
      <c r="D90" s="30">
        <v>78</v>
      </c>
      <c r="E90" s="34"/>
      <c r="F90" s="31">
        <f t="shared" si="2"/>
        <v>0</v>
      </c>
      <c r="G90" s="32" t="s">
        <v>221</v>
      </c>
      <c r="H90" s="10"/>
    </row>
    <row r="91" s="9" customFormat="1" ht="69.95" customHeight="1" spans="1:8">
      <c r="A91" s="30">
        <v>8</v>
      </c>
      <c r="B91" s="33" t="s">
        <v>222</v>
      </c>
      <c r="C91" s="30" t="s">
        <v>40</v>
      </c>
      <c r="D91" s="30">
        <v>390</v>
      </c>
      <c r="E91" s="34"/>
      <c r="F91" s="31">
        <f t="shared" si="2"/>
        <v>0</v>
      </c>
      <c r="G91" s="32" t="s">
        <v>223</v>
      </c>
      <c r="H91" s="10"/>
    </row>
    <row r="92" s="9" customFormat="1" ht="30" customHeight="1" spans="1:8">
      <c r="A92" s="28" t="s">
        <v>224</v>
      </c>
      <c r="B92" s="29" t="s">
        <v>225</v>
      </c>
      <c r="C92" s="30" t="s">
        <v>50</v>
      </c>
      <c r="D92" s="30"/>
      <c r="E92" s="35"/>
      <c r="F92" s="31"/>
      <c r="G92" s="32" t="s">
        <v>50</v>
      </c>
      <c r="H92" s="10"/>
    </row>
    <row r="93" s="9" customFormat="1" ht="69.95" customHeight="1" spans="1:8">
      <c r="A93" s="30">
        <v>1</v>
      </c>
      <c r="B93" s="33" t="s">
        <v>226</v>
      </c>
      <c r="C93" s="30" t="s">
        <v>163</v>
      </c>
      <c r="D93" s="30">
        <v>1</v>
      </c>
      <c r="E93" s="40"/>
      <c r="F93" s="31">
        <f t="shared" si="2"/>
        <v>0</v>
      </c>
      <c r="G93" s="32" t="s">
        <v>227</v>
      </c>
      <c r="H93" s="10"/>
    </row>
    <row r="94" s="9" customFormat="1" ht="69.95" customHeight="1" spans="1:8">
      <c r="A94" s="30">
        <v>2</v>
      </c>
      <c r="B94" s="33" t="s">
        <v>228</v>
      </c>
      <c r="C94" s="30" t="s">
        <v>229</v>
      </c>
      <c r="D94" s="30">
        <v>12</v>
      </c>
      <c r="E94" s="41"/>
      <c r="F94" s="31">
        <f t="shared" si="2"/>
        <v>0</v>
      </c>
      <c r="G94" s="32" t="s">
        <v>230</v>
      </c>
      <c r="H94" s="10"/>
    </row>
    <row r="95" s="9" customFormat="1" ht="30" customHeight="1" spans="1:8">
      <c r="A95" s="28" t="s">
        <v>231</v>
      </c>
      <c r="B95" s="29" t="s">
        <v>232</v>
      </c>
      <c r="C95" s="30" t="s">
        <v>50</v>
      </c>
      <c r="D95" s="30"/>
      <c r="E95" s="42"/>
      <c r="F95" s="31"/>
      <c r="G95" s="32" t="s">
        <v>50</v>
      </c>
      <c r="H95" s="10"/>
    </row>
    <row r="96" s="9" customFormat="1" ht="69.95" customHeight="1" spans="1:8">
      <c r="A96" s="30">
        <v>1</v>
      </c>
      <c r="B96" s="33" t="s">
        <v>233</v>
      </c>
      <c r="C96" s="30" t="s">
        <v>229</v>
      </c>
      <c r="D96" s="30">
        <v>7</v>
      </c>
      <c r="E96" s="42"/>
      <c r="F96" s="31">
        <f t="shared" si="2"/>
        <v>0</v>
      </c>
      <c r="G96" s="32" t="s">
        <v>234</v>
      </c>
      <c r="H96" s="10"/>
    </row>
    <row r="97" s="9" customFormat="1" ht="69.95" customHeight="1" spans="1:8">
      <c r="A97" s="30">
        <v>2</v>
      </c>
      <c r="B97" s="33" t="s">
        <v>235</v>
      </c>
      <c r="C97" s="30" t="s">
        <v>45</v>
      </c>
      <c r="D97" s="30">
        <v>20</v>
      </c>
      <c r="E97" s="42"/>
      <c r="F97" s="31">
        <f t="shared" si="2"/>
        <v>0</v>
      </c>
      <c r="G97" s="32" t="s">
        <v>236</v>
      </c>
      <c r="H97" s="10"/>
    </row>
    <row r="98" s="11" customFormat="1" ht="30" customHeight="1" spans="1:8">
      <c r="A98" s="28" t="s">
        <v>237</v>
      </c>
      <c r="B98" s="29" t="s">
        <v>238</v>
      </c>
      <c r="C98" s="30" t="s">
        <v>50</v>
      </c>
      <c r="D98" s="30"/>
      <c r="E98" s="43"/>
      <c r="F98" s="31"/>
      <c r="G98" s="32" t="s">
        <v>50</v>
      </c>
      <c r="H98" s="10"/>
    </row>
    <row r="99" s="9" customFormat="1" ht="102" customHeight="1" spans="1:8">
      <c r="A99" s="30">
        <v>1</v>
      </c>
      <c r="B99" s="33" t="s">
        <v>239</v>
      </c>
      <c r="C99" s="30" t="s">
        <v>240</v>
      </c>
      <c r="D99" s="30">
        <v>10</v>
      </c>
      <c r="E99" s="40"/>
      <c r="F99" s="31">
        <f t="shared" si="2"/>
        <v>0</v>
      </c>
      <c r="G99" s="32" t="s">
        <v>241</v>
      </c>
      <c r="H99" s="10"/>
    </row>
    <row r="100" ht="30" customHeight="1" spans="1:8">
      <c r="A100" s="43" t="s">
        <v>242</v>
      </c>
      <c r="B100" s="44" t="s">
        <v>243</v>
      </c>
      <c r="C100" s="45"/>
      <c r="D100" s="45"/>
      <c r="E100" s="45"/>
      <c r="F100" s="45"/>
      <c r="G100" s="46"/>
      <c r="H100" s="10"/>
    </row>
    <row r="101" ht="99.95" customHeight="1" spans="1:8">
      <c r="A101" s="42">
        <v>1</v>
      </c>
      <c r="B101" s="47" t="s">
        <v>244</v>
      </c>
      <c r="C101" s="42" t="s">
        <v>229</v>
      </c>
      <c r="D101" s="42">
        <v>6</v>
      </c>
      <c r="E101" s="48"/>
      <c r="F101" s="49">
        <f t="shared" ref="F101:F108" si="3">E101*D101</f>
        <v>0</v>
      </c>
      <c r="G101" s="47" t="s">
        <v>245</v>
      </c>
      <c r="H101" s="50"/>
    </row>
    <row r="102" ht="99.95" customHeight="1" spans="1:8">
      <c r="A102" s="42">
        <v>2</v>
      </c>
      <c r="B102" s="47" t="s">
        <v>246</v>
      </c>
      <c r="C102" s="42" t="s">
        <v>163</v>
      </c>
      <c r="D102" s="42">
        <v>1</v>
      </c>
      <c r="E102" s="40"/>
      <c r="F102" s="49">
        <f t="shared" si="3"/>
        <v>0</v>
      </c>
      <c r="G102" s="47" t="s">
        <v>247</v>
      </c>
      <c r="H102" s="10"/>
    </row>
    <row r="103" ht="99.95" customHeight="1" spans="1:8">
      <c r="A103" s="42">
        <v>3</v>
      </c>
      <c r="B103" s="47" t="s">
        <v>248</v>
      </c>
      <c r="C103" s="42" t="s">
        <v>163</v>
      </c>
      <c r="D103" s="42">
        <v>1</v>
      </c>
      <c r="E103" s="40"/>
      <c r="F103" s="49">
        <f t="shared" si="3"/>
        <v>0</v>
      </c>
      <c r="G103" s="47" t="s">
        <v>249</v>
      </c>
      <c r="H103" s="10"/>
    </row>
    <row r="104" ht="99.95" customHeight="1" spans="1:8">
      <c r="A104" s="42">
        <v>4</v>
      </c>
      <c r="B104" s="47" t="s">
        <v>250</v>
      </c>
      <c r="C104" s="42" t="s">
        <v>40</v>
      </c>
      <c r="D104" s="42">
        <v>548850</v>
      </c>
      <c r="E104" s="40"/>
      <c r="F104" s="49">
        <f t="shared" si="3"/>
        <v>0</v>
      </c>
      <c r="G104" s="47" t="s">
        <v>251</v>
      </c>
      <c r="H104" s="10"/>
    </row>
    <row r="105" ht="99.95" customHeight="1" spans="1:8">
      <c r="A105" s="42">
        <v>5</v>
      </c>
      <c r="B105" s="47" t="s">
        <v>252</v>
      </c>
      <c r="C105" s="42" t="s">
        <v>229</v>
      </c>
      <c r="D105" s="42">
        <v>2</v>
      </c>
      <c r="E105" s="40"/>
      <c r="F105" s="49">
        <f t="shared" si="3"/>
        <v>0</v>
      </c>
      <c r="G105" s="47" t="s">
        <v>253</v>
      </c>
      <c r="H105" s="10"/>
    </row>
    <row r="106" ht="99.95" customHeight="1" spans="1:8">
      <c r="A106" s="42">
        <v>6</v>
      </c>
      <c r="B106" s="47" t="s">
        <v>254</v>
      </c>
      <c r="C106" s="42" t="s">
        <v>40</v>
      </c>
      <c r="D106" s="42">
        <v>109770</v>
      </c>
      <c r="E106" s="51"/>
      <c r="F106" s="49">
        <f t="shared" si="3"/>
        <v>0</v>
      </c>
      <c r="G106" s="47" t="s">
        <v>255</v>
      </c>
      <c r="H106" s="10"/>
    </row>
    <row r="107" s="10" customFormat="1" ht="99.95" customHeight="1" spans="1:7">
      <c r="A107" s="42">
        <v>7</v>
      </c>
      <c r="B107" s="47" t="s">
        <v>256</v>
      </c>
      <c r="C107" s="42" t="s">
        <v>45</v>
      </c>
      <c r="D107" s="42">
        <v>2450</v>
      </c>
      <c r="E107" s="40"/>
      <c r="F107" s="49">
        <f t="shared" si="3"/>
        <v>0</v>
      </c>
      <c r="G107" s="47" t="s">
        <v>257</v>
      </c>
    </row>
    <row r="108" ht="99.95" customHeight="1" spans="1:8">
      <c r="A108" s="42">
        <v>8</v>
      </c>
      <c r="B108" s="47" t="s">
        <v>258</v>
      </c>
      <c r="C108" s="42" t="s">
        <v>259</v>
      </c>
      <c r="D108" s="42">
        <v>3238</v>
      </c>
      <c r="E108" s="40"/>
      <c r="F108" s="49">
        <f t="shared" si="3"/>
        <v>0</v>
      </c>
      <c r="G108" s="47" t="s">
        <v>260</v>
      </c>
      <c r="H108" s="10"/>
    </row>
    <row r="109" ht="24" customHeight="1" spans="1:8">
      <c r="A109" s="52"/>
      <c r="B109" s="53" t="s">
        <v>261</v>
      </c>
      <c r="C109" s="54"/>
      <c r="D109" s="55"/>
      <c r="E109" s="55" t="s">
        <v>34</v>
      </c>
      <c r="F109" s="56">
        <f>SUM(F5:F108)</f>
        <v>0</v>
      </c>
      <c r="G109" s="57" t="s">
        <v>35</v>
      </c>
      <c r="H109" s="10"/>
    </row>
    <row r="111" customHeight="1" spans="4:7">
      <c r="D111" s="58"/>
      <c r="E111" s="59"/>
      <c r="F111" s="60"/>
      <c r="G111" s="58"/>
    </row>
  </sheetData>
  <sheetProtection password="E783" sheet="1" objects="1"/>
  <protectedRanges>
    <protectedRange sqref="E101:E108" name="区域4"/>
    <protectedRange sqref="E4:E99" name="区域3"/>
  </protectedRanges>
  <mergeCells count="3">
    <mergeCell ref="A1:G1"/>
    <mergeCell ref="A2:G2"/>
    <mergeCell ref="B100:G100"/>
  </mergeCells>
  <printOptions horizontalCentered="1"/>
  <pageMargins left="0.389583333333333" right="0.389583333333333" top="0.751388888888889" bottom="0.751388888888889" header="0.310416666666667" footer="0.310416666666667"/>
  <pageSetup paperSize="9" scale="99" orientation="portrait" horizontalDpi="6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Zeros="0" tabSelected="1" view="pageBreakPreview" zoomScaleNormal="100" workbookViewId="0">
      <selection activeCell="I7" sqref="I7"/>
    </sheetView>
  </sheetViews>
  <sheetFormatPr defaultColWidth="9" defaultRowHeight="13.5" customHeight="1" outlineLevelRow="7"/>
  <cols>
    <col min="1" max="1" width="8.875" style="1" customWidth="1"/>
    <col min="2" max="2" width="11.5" style="1" customWidth="1"/>
    <col min="3" max="7" width="9" style="1" customWidth="1"/>
    <col min="8" max="8" width="14.5" style="1" customWidth="1"/>
    <col min="9" max="9" width="16.5" style="1" customWidth="1"/>
    <col min="10" max="16384" width="9" style="1"/>
  </cols>
  <sheetData>
    <row r="1" ht="23.1" customHeight="1" spans="1:8">
      <c r="A1" s="2" t="s">
        <v>262</v>
      </c>
      <c r="B1" s="2"/>
      <c r="C1" s="2"/>
      <c r="D1" s="2"/>
      <c r="E1" s="2"/>
      <c r="F1" s="2"/>
      <c r="G1" s="2"/>
      <c r="H1" s="2"/>
    </row>
    <row r="2" ht="23.1" customHeight="1" spans="1:8">
      <c r="A2" s="2"/>
      <c r="B2" s="2"/>
      <c r="C2" s="2"/>
      <c r="D2" s="2"/>
      <c r="E2" s="2"/>
      <c r="F2" s="2"/>
      <c r="G2" s="2"/>
      <c r="H2" s="2"/>
    </row>
    <row r="3" ht="22.5" customHeight="1" spans="1:11">
      <c r="A3" s="3" t="s">
        <v>263</v>
      </c>
      <c r="B3" s="3"/>
      <c r="C3" s="3"/>
      <c r="D3" s="3"/>
      <c r="E3" s="3"/>
      <c r="F3" s="3"/>
      <c r="G3" s="3"/>
      <c r="H3" s="3"/>
      <c r="I3" s="7"/>
      <c r="J3" s="8"/>
      <c r="K3" s="8"/>
    </row>
    <row r="4" ht="30" customHeight="1" spans="1:8">
      <c r="A4" s="4" t="s">
        <v>264</v>
      </c>
      <c r="B4" s="4" t="s">
        <v>265</v>
      </c>
      <c r="C4" s="4" t="s">
        <v>266</v>
      </c>
      <c r="D4" s="4"/>
      <c r="E4" s="4"/>
      <c r="F4" s="4"/>
      <c r="G4" s="4"/>
      <c r="H4" s="5" t="s">
        <v>267</v>
      </c>
    </row>
    <row r="5" ht="30" customHeight="1" spans="1:8">
      <c r="A5" s="4">
        <v>1</v>
      </c>
      <c r="B5" s="4">
        <v>100</v>
      </c>
      <c r="C5" s="4" t="s">
        <v>268</v>
      </c>
      <c r="D5" s="4"/>
      <c r="E5" s="4"/>
      <c r="F5" s="4"/>
      <c r="G5" s="4"/>
      <c r="H5" s="6">
        <f>'100章'!F14</f>
        <v>0</v>
      </c>
    </row>
    <row r="6" ht="30" customHeight="1" spans="1:8">
      <c r="A6" s="4">
        <v>2</v>
      </c>
      <c r="B6" s="4">
        <v>800</v>
      </c>
      <c r="C6" s="5" t="s">
        <v>269</v>
      </c>
      <c r="D6" s="4"/>
      <c r="E6" s="4"/>
      <c r="F6" s="4"/>
      <c r="G6" s="4"/>
      <c r="H6" s="6">
        <f>养护工程!F109</f>
        <v>0</v>
      </c>
    </row>
    <row r="7" ht="30" customHeight="1" spans="1:8">
      <c r="A7" s="4">
        <v>3</v>
      </c>
      <c r="B7" s="4" t="s">
        <v>270</v>
      </c>
      <c r="C7" s="4"/>
      <c r="D7" s="4"/>
      <c r="E7" s="4"/>
      <c r="F7" s="4"/>
      <c r="G7" s="4"/>
      <c r="H7" s="6">
        <f>SUM(H5:H6)</f>
        <v>0</v>
      </c>
    </row>
    <row r="8" ht="30" customHeight="1" spans="1:8">
      <c r="A8" s="4">
        <v>4</v>
      </c>
      <c r="B8" s="4" t="s">
        <v>271</v>
      </c>
      <c r="C8" s="4"/>
      <c r="D8" s="4"/>
      <c r="E8" s="4"/>
      <c r="F8" s="4"/>
      <c r="G8" s="4"/>
      <c r="H8" s="6">
        <f>H7</f>
        <v>0</v>
      </c>
    </row>
  </sheetData>
  <sheetProtection password="E783" sheet="1" objects="1"/>
  <mergeCells count="7">
    <mergeCell ref="A3:H3"/>
    <mergeCell ref="C4:G4"/>
    <mergeCell ref="C5:G5"/>
    <mergeCell ref="C6:G6"/>
    <mergeCell ref="B7:G7"/>
    <mergeCell ref="B8:G8"/>
    <mergeCell ref="A1:H2"/>
  </mergeCells>
  <pageMargins left="1.1" right="0.71" top="0.75" bottom="0.75" header="0.31" footer="0.31"/>
  <pageSetup paperSize="9" orientation="portrait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100章</vt:lpstr>
      <vt:lpstr>养护工程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曹筱</cp:lastModifiedBy>
  <cp:revision>1</cp:revision>
  <dcterms:created xsi:type="dcterms:W3CDTF">2013-01-16T04:39:00Z</dcterms:created>
  <cp:lastPrinted>2017-06-19T11:25:00Z</cp:lastPrinted>
  <dcterms:modified xsi:type="dcterms:W3CDTF">2021-09-22T07:09:47Z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ACF34BC188A347189A3377A391EF2680</vt:lpwstr>
  </property>
  <property fmtid="{D5CDD505-2E9C-101B-9397-08002B2CF9AE}" pid="4" name="KSOReadingLayout">
    <vt:bool>true</vt:bool>
  </property>
</Properties>
</file>